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总成绩汇总排名 (2)" sheetId="5" state="hidden" r:id="rId1"/>
    <sheet name="拟聘人员名单" sheetId="3" r:id="rId2"/>
    <sheet name="Sheet2" sheetId="4" state="hidden" r:id="rId3"/>
  </sheets>
  <definedNames>
    <definedName name="_xlnm._FilterDatabase" localSheetId="1" hidden="1">拟聘人员名单!$A$2:$F$8</definedName>
    <definedName name="_xlnm.Print_Titles" localSheetId="1">拟聘人员名单!$2:$3</definedName>
    <definedName name="_xlnm._FilterDatabase" localSheetId="0" hidden="1">'总成绩汇总排名 (2)'!$A$3:$XEV$100</definedName>
    <definedName name="_xlnm.Print_Titles" localSheetId="0">'总成绩汇总排名 (2)'!$1:$3</definedName>
    <definedName name="_xlnm.Print_Area" localSheetId="1">拟聘人员名单!$A$2:$G$12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<sst xmlns="http://schemas.openxmlformats.org/spreadsheetml/2006/main" count="421" uniqueCount="210">
  <si>
    <t>雨湖区2022年医疗卫生事业单位公开招聘专业技术人员成绩总表</t>
  </si>
  <si>
    <t>序号</t>
  </si>
  <si>
    <t>岗位类别</t>
  </si>
  <si>
    <t>岗位代码</t>
  </si>
  <si>
    <t>招聘岗位</t>
  </si>
  <si>
    <t>姓名</t>
  </si>
  <si>
    <t>笔试成绩</t>
  </si>
  <si>
    <t>面试成绩</t>
  </si>
  <si>
    <t>总成绩</t>
  </si>
  <si>
    <t>考生排名</t>
  </si>
  <si>
    <t>备注</t>
  </si>
  <si>
    <t>综合知识</t>
  </si>
  <si>
    <t>专业知识</t>
  </si>
  <si>
    <t>总分</t>
  </si>
  <si>
    <t>口述答题成绩</t>
  </si>
  <si>
    <t>实践操作技能考核成绩</t>
  </si>
  <si>
    <t>A类</t>
  </si>
  <si>
    <t>01</t>
  </si>
  <si>
    <t>药剂</t>
  </si>
  <si>
    <t>宾迎君</t>
  </si>
  <si>
    <t>笔试+口述</t>
  </si>
  <si>
    <t>毛薇</t>
  </si>
  <si>
    <t>02</t>
  </si>
  <si>
    <t>检验</t>
  </si>
  <si>
    <t>李娜</t>
  </si>
  <si>
    <t>谭灿</t>
  </si>
  <si>
    <t>03</t>
  </si>
  <si>
    <t>中医医师</t>
  </si>
  <si>
    <t>曹军</t>
  </si>
  <si>
    <t>钟玉琴</t>
  </si>
  <si>
    <t>B类</t>
  </si>
  <si>
    <t>04</t>
  </si>
  <si>
    <t>郭娜</t>
  </si>
  <si>
    <t>周林</t>
  </si>
  <si>
    <t>C类</t>
  </si>
  <si>
    <t>05</t>
  </si>
  <si>
    <t>妇幼专干</t>
  </si>
  <si>
    <t>刘畅</t>
  </si>
  <si>
    <t>免笔试</t>
  </si>
  <si>
    <t>口述+实操</t>
  </si>
  <si>
    <t>周敏</t>
  </si>
  <si>
    <t>06</t>
  </si>
  <si>
    <t>护士长</t>
  </si>
  <si>
    <t>姜新梅</t>
  </si>
  <si>
    <t>肖思佳</t>
  </si>
  <si>
    <t>周晓清</t>
  </si>
  <si>
    <t>李欢</t>
  </si>
  <si>
    <t>王淼珍</t>
  </si>
  <si>
    <t>罗芳华</t>
  </si>
  <si>
    <t>肖艳</t>
  </si>
  <si>
    <t>李淑玲</t>
  </si>
  <si>
    <t>07</t>
  </si>
  <si>
    <t>妇产科医师</t>
  </si>
  <si>
    <t>蔡立</t>
  </si>
  <si>
    <t>09</t>
  </si>
  <si>
    <t>中药</t>
  </si>
  <si>
    <t>陈姣</t>
  </si>
  <si>
    <t>孔凡澳</t>
  </si>
  <si>
    <t>10</t>
  </si>
  <si>
    <t>临床医师</t>
  </si>
  <si>
    <t>张嘉诚</t>
  </si>
  <si>
    <t>11</t>
  </si>
  <si>
    <t>防疫专干</t>
  </si>
  <si>
    <t>杨柳</t>
  </si>
  <si>
    <t>笔试+实操</t>
  </si>
  <si>
    <t>高春娥</t>
  </si>
  <si>
    <t>12</t>
  </si>
  <si>
    <t>内儿科医生</t>
  </si>
  <si>
    <t>姚俊芳</t>
  </si>
  <si>
    <t>谭楚英</t>
  </si>
  <si>
    <t>13</t>
  </si>
  <si>
    <t>肖叶子</t>
  </si>
  <si>
    <t>杨贻茜</t>
  </si>
  <si>
    <t>14</t>
  </si>
  <si>
    <t>丁诗</t>
  </si>
  <si>
    <t>林金圳</t>
  </si>
  <si>
    <t>15</t>
  </si>
  <si>
    <t>康复技师</t>
  </si>
  <si>
    <t>王旭英</t>
  </si>
  <si>
    <t>向捷</t>
  </si>
  <si>
    <t>16</t>
  </si>
  <si>
    <t>影像技师</t>
  </si>
  <si>
    <t>刘帅</t>
  </si>
  <si>
    <t>韩腾</t>
  </si>
  <si>
    <t>17</t>
  </si>
  <si>
    <t>护理</t>
  </si>
  <si>
    <t>刘婷婷</t>
  </si>
  <si>
    <t>刘如琴</t>
  </si>
  <si>
    <t>18</t>
  </si>
  <si>
    <t>易琼英</t>
  </si>
  <si>
    <t>19</t>
  </si>
  <si>
    <t>梁肖</t>
  </si>
  <si>
    <t>孔淼蓉</t>
  </si>
  <si>
    <t>20</t>
  </si>
  <si>
    <t>会计</t>
  </si>
  <si>
    <t>胡嘉民</t>
  </si>
  <si>
    <t>王小飞</t>
  </si>
  <si>
    <t>21</t>
  </si>
  <si>
    <t>黄慧丹</t>
  </si>
  <si>
    <t>谭可佳</t>
  </si>
  <si>
    <t>隆艳花</t>
  </si>
  <si>
    <t>李小娇</t>
  </si>
  <si>
    <t>谢青秀</t>
  </si>
  <si>
    <t>22</t>
  </si>
  <si>
    <t>公卫医师</t>
  </si>
  <si>
    <t>乐柯兵</t>
  </si>
  <si>
    <t>黄子杰</t>
  </si>
  <si>
    <t>23</t>
  </si>
  <si>
    <t>吴雨晴</t>
  </si>
  <si>
    <t>夏九萸</t>
  </si>
  <si>
    <t>24</t>
  </si>
  <si>
    <t>龙君霞</t>
  </si>
  <si>
    <t>郭青</t>
  </si>
  <si>
    <t>25</t>
  </si>
  <si>
    <t>胡静</t>
  </si>
  <si>
    <t>彭佳妍</t>
  </si>
  <si>
    <t>黄也</t>
  </si>
  <si>
    <t>26</t>
  </si>
  <si>
    <t>向宇</t>
  </si>
  <si>
    <t>滕健</t>
  </si>
  <si>
    <t>27</t>
  </si>
  <si>
    <t>熊玲</t>
  </si>
  <si>
    <t>尹梨娟</t>
  </si>
  <si>
    <t>29</t>
  </si>
  <si>
    <t>何宗花</t>
  </si>
  <si>
    <t>彭艳</t>
  </si>
  <si>
    <t>邹海花</t>
  </si>
  <si>
    <t>罗枫</t>
  </si>
  <si>
    <t>龚园</t>
  </si>
  <si>
    <t>彭杏芳</t>
  </si>
  <si>
    <t>赵露</t>
  </si>
  <si>
    <t>30</t>
  </si>
  <si>
    <t>李依灵</t>
  </si>
  <si>
    <t>朱鸣悦</t>
  </si>
  <si>
    <t>董世龙</t>
  </si>
  <si>
    <t>周婷</t>
  </si>
  <si>
    <t>31</t>
  </si>
  <si>
    <t>冯诗萍</t>
  </si>
  <si>
    <t>张靓玉</t>
  </si>
  <si>
    <t>32</t>
  </si>
  <si>
    <t>刘杏</t>
  </si>
  <si>
    <t>刘柳</t>
  </si>
  <si>
    <t>33</t>
  </si>
  <si>
    <t>石松</t>
  </si>
  <si>
    <t>34</t>
  </si>
  <si>
    <t>B超医师</t>
  </si>
  <si>
    <t>姜小梅</t>
  </si>
  <si>
    <t>36</t>
  </si>
  <si>
    <t>李理</t>
  </si>
  <si>
    <t>朱玲</t>
  </si>
  <si>
    <t>37</t>
  </si>
  <si>
    <t>周娜</t>
  </si>
  <si>
    <t>李瑶</t>
  </si>
  <si>
    <t>38</t>
  </si>
  <si>
    <t>林倩</t>
  </si>
  <si>
    <t>刘诤亮</t>
  </si>
  <si>
    <t>谭乐</t>
  </si>
  <si>
    <t>左亮</t>
  </si>
  <si>
    <t>罗爱林</t>
  </si>
  <si>
    <t>39</t>
  </si>
  <si>
    <t>王文灵</t>
  </si>
  <si>
    <t>严晨龙</t>
  </si>
  <si>
    <t>41</t>
  </si>
  <si>
    <t>罗雅玉</t>
  </si>
  <si>
    <t>张雨洁</t>
  </si>
  <si>
    <t>42</t>
  </si>
  <si>
    <t>戴琪雅</t>
  </si>
  <si>
    <t>戴楠英</t>
  </si>
  <si>
    <t>43</t>
  </si>
  <si>
    <t>游琴</t>
  </si>
  <si>
    <t>44</t>
  </si>
  <si>
    <t>罗静</t>
  </si>
  <si>
    <t>45</t>
  </si>
  <si>
    <t>周思婷</t>
  </si>
  <si>
    <t>张蔚</t>
  </si>
  <si>
    <t>46</t>
  </si>
  <si>
    <t>李丹</t>
  </si>
  <si>
    <t>刘凤枝</t>
  </si>
  <si>
    <t>附件：</t>
  </si>
  <si>
    <t>2024年雨湖区卫健系统公开引进急需紧缺专业人才拟聘用人员名单</t>
  </si>
  <si>
    <t>单位</t>
  </si>
  <si>
    <t>岗位</t>
  </si>
  <si>
    <t>招聘计划数</t>
  </si>
  <si>
    <t>考察结果</t>
  </si>
  <si>
    <t>长城乡卫生院</t>
  </si>
  <si>
    <t>内科主任</t>
  </si>
  <si>
    <t>谭新忠</t>
  </si>
  <si>
    <t>合格</t>
  </si>
  <si>
    <t>急诊科主任</t>
  </si>
  <si>
    <t>方文军</t>
  </si>
  <si>
    <t>雨湖区中医医院</t>
  </si>
  <si>
    <t>外科主任</t>
  </si>
  <si>
    <t>许磊</t>
  </si>
  <si>
    <t>康复科主任</t>
  </si>
  <si>
    <t>陈时海</t>
  </si>
  <si>
    <t>昭潭街道社区卫生服务中心</t>
  </si>
  <si>
    <t>陈伏凤</t>
  </si>
  <si>
    <t>和平街道社区卫生服务中心</t>
  </si>
  <si>
    <t>妇科医师</t>
  </si>
  <si>
    <t>08</t>
  </si>
  <si>
    <t>邓荣松</t>
  </si>
  <si>
    <t>楠竹山镇卫生院</t>
  </si>
  <si>
    <t>内科医师</t>
  </si>
  <si>
    <t>王芳</t>
  </si>
  <si>
    <t>雨湖区疾控中心</t>
  </si>
  <si>
    <t>毛波斌</t>
  </si>
  <si>
    <t>合计</t>
  </si>
  <si>
    <t>笔试+口述+实操</t>
  </si>
  <si>
    <t>口述</t>
  </si>
  <si>
    <t>实操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</si>
</sst>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b/>
      <sz val="16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b/>
      <sz val="1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0"/>
  <sheetViews>
    <sheetView workbookViewId="0">
      <selection activeCell="D12" sqref="D12:D13"/>
    </sheetView>
  </sheetViews>
  <sheetFormatPr defaultColWidth="9" defaultRowHeight="14.25"/>
  <cols>
    <col min="1" max="1" width="4" style="2" customWidth="1"/>
    <col min="2" max="2" width="4.38333333333333" style="2" customWidth="1"/>
    <col min="3" max="3" width="4.63333333333333" style="2" customWidth="1"/>
    <col min="4" max="4" width="8" style="2" customWidth="1"/>
    <col min="5" max="5" width="7.25" style="1" customWidth="1"/>
    <col min="6" max="7" width="7.38333333333333" style="1" customWidth="1"/>
    <col min="8" max="8" width="7.38333333333333" style="2" customWidth="1"/>
    <col min="9" max="9" width="7.38333333333333" style="1" customWidth="1"/>
    <col min="10" max="10" width="8.25" style="1" customWidth="1"/>
    <col min="11" max="11" width="6.75" style="1" customWidth="1"/>
    <col min="12" max="12" width="7.75" style="1" customWidth="1"/>
    <col min="13" max="13" width="7.38333333333333" style="1" customWidth="1"/>
    <col min="14" max="14" width="10.4166666666667" style="16" customWidth="1"/>
    <col min="15" max="16364" width="9" style="1"/>
    <col min="16365" max="16376" width="9" style="3"/>
  </cols>
  <sheetData>
    <row r="1" s="1" customFormat="1" ht="42" customHeight="1" spans="1:1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28"/>
    </row>
    <row r="2" s="1" customFormat="1" ht="2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7"/>
      <c r="H2" s="7"/>
      <c r="I2" s="7" t="s">
        <v>7</v>
      </c>
      <c r="J2" s="7"/>
      <c r="K2" s="7"/>
      <c r="L2" s="7" t="s">
        <v>8</v>
      </c>
      <c r="M2" s="7" t="s">
        <v>9</v>
      </c>
      <c r="N2" s="7" t="s">
        <v>10</v>
      </c>
    </row>
    <row r="3" s="1" customFormat="1" ht="36" customHeight="1" spans="1:14">
      <c r="A3" s="5"/>
      <c r="B3" s="5"/>
      <c r="C3" s="5"/>
      <c r="D3" s="5"/>
      <c r="E3" s="7"/>
      <c r="F3" s="7" t="s">
        <v>11</v>
      </c>
      <c r="G3" s="7" t="s">
        <v>12</v>
      </c>
      <c r="H3" s="7" t="s">
        <v>13</v>
      </c>
      <c r="I3" s="5" t="s">
        <v>14</v>
      </c>
      <c r="J3" s="5" t="s">
        <v>15</v>
      </c>
      <c r="K3" s="5" t="s">
        <v>13</v>
      </c>
      <c r="L3" s="7"/>
      <c r="M3" s="7"/>
      <c r="N3" s="7"/>
    </row>
    <row r="4" s="1" customFormat="1" ht="20" customHeight="1" spans="1:14">
      <c r="A4" s="5">
        <v>1</v>
      </c>
      <c r="B4" s="18" t="s">
        <v>16</v>
      </c>
      <c r="C4" s="19" t="s">
        <v>17</v>
      </c>
      <c r="D4" s="20" t="s">
        <v>18</v>
      </c>
      <c r="E4" s="12" t="s">
        <v>19</v>
      </c>
      <c r="F4" s="21">
        <v>86.4</v>
      </c>
      <c r="G4" s="21">
        <v>80.3</v>
      </c>
      <c r="H4" s="22">
        <v>82.13</v>
      </c>
      <c r="I4" s="14"/>
      <c r="J4" s="14"/>
      <c r="K4" s="29">
        <f t="shared" ref="K4:K11" si="0">I4</f>
        <v>0</v>
      </c>
      <c r="L4" s="29">
        <f t="shared" ref="L4:L11" si="1">H4*0.5+K4*0.5</f>
        <v>41.065</v>
      </c>
      <c r="M4" s="14">
        <f>RANK(L4,$L$4:$L$5,0)</f>
        <v>1</v>
      </c>
      <c r="N4" s="12" t="s">
        <v>20</v>
      </c>
    </row>
    <row r="5" s="1" customFormat="1" ht="20" customHeight="1" spans="1:14">
      <c r="A5" s="5">
        <v>2</v>
      </c>
      <c r="B5" s="18"/>
      <c r="C5" s="19"/>
      <c r="D5" s="20"/>
      <c r="E5" s="12" t="s">
        <v>21</v>
      </c>
      <c r="F5" s="21">
        <v>59.2</v>
      </c>
      <c r="G5" s="21">
        <v>80.95</v>
      </c>
      <c r="H5" s="22">
        <v>74.43</v>
      </c>
      <c r="I5" s="14"/>
      <c r="J5" s="14"/>
      <c r="K5" s="29">
        <f t="shared" si="0"/>
        <v>0</v>
      </c>
      <c r="L5" s="29">
        <f t="shared" si="1"/>
        <v>37.215</v>
      </c>
      <c r="M5" s="14">
        <f>RANK(L5,$L$4:$L$5,0)</f>
        <v>2</v>
      </c>
      <c r="N5" s="12" t="s">
        <v>20</v>
      </c>
    </row>
    <row r="6" s="1" customFormat="1" ht="20" customHeight="1" spans="1:14">
      <c r="A6" s="5">
        <v>3</v>
      </c>
      <c r="B6" s="18"/>
      <c r="C6" s="19" t="s">
        <v>22</v>
      </c>
      <c r="D6" s="20" t="s">
        <v>23</v>
      </c>
      <c r="E6" s="12" t="s">
        <v>24</v>
      </c>
      <c r="F6" s="21">
        <v>80</v>
      </c>
      <c r="G6" s="21">
        <v>78</v>
      </c>
      <c r="H6" s="22">
        <v>78.6</v>
      </c>
      <c r="I6" s="14"/>
      <c r="J6" s="14"/>
      <c r="K6" s="29">
        <f t="shared" si="0"/>
        <v>0</v>
      </c>
      <c r="L6" s="29">
        <f t="shared" si="1"/>
        <v>39.3</v>
      </c>
      <c r="M6" s="14">
        <f>RANK(L6,$L$6:$L$7,0)</f>
        <v>1</v>
      </c>
      <c r="N6" s="12" t="s">
        <v>20</v>
      </c>
    </row>
    <row r="7" s="1" customFormat="1" ht="20" customHeight="1" spans="1:14">
      <c r="A7" s="5">
        <v>4</v>
      </c>
      <c r="B7" s="18"/>
      <c r="C7" s="19"/>
      <c r="D7" s="20"/>
      <c r="E7" s="12" t="s">
        <v>25</v>
      </c>
      <c r="F7" s="21">
        <v>61.6</v>
      </c>
      <c r="G7" s="21">
        <v>84.5</v>
      </c>
      <c r="H7" s="22">
        <v>77.63</v>
      </c>
      <c r="I7" s="14"/>
      <c r="J7" s="14"/>
      <c r="K7" s="29">
        <f t="shared" si="0"/>
        <v>0</v>
      </c>
      <c r="L7" s="29">
        <f t="shared" si="1"/>
        <v>38.815</v>
      </c>
      <c r="M7" s="14">
        <f>RANK(L7,$L$6:$L$7,0)</f>
        <v>2</v>
      </c>
      <c r="N7" s="12" t="s">
        <v>20</v>
      </c>
    </row>
    <row r="8" s="1" customFormat="1" ht="20" customHeight="1" spans="1:14">
      <c r="A8" s="5">
        <v>5</v>
      </c>
      <c r="B8" s="18"/>
      <c r="C8" s="19" t="s">
        <v>26</v>
      </c>
      <c r="D8" s="23" t="s">
        <v>27</v>
      </c>
      <c r="E8" s="12" t="s">
        <v>28</v>
      </c>
      <c r="F8" s="21">
        <v>70.4</v>
      </c>
      <c r="G8" s="21">
        <v>81.95</v>
      </c>
      <c r="H8" s="22">
        <v>78.49</v>
      </c>
      <c r="I8" s="14"/>
      <c r="J8" s="14"/>
      <c r="K8" s="29">
        <f t="shared" si="0"/>
        <v>0</v>
      </c>
      <c r="L8" s="29">
        <f t="shared" si="1"/>
        <v>39.245</v>
      </c>
      <c r="M8" s="14">
        <f>RANK(L8,$L$8:$L$9,0)</f>
        <v>1</v>
      </c>
      <c r="N8" s="12" t="s">
        <v>20</v>
      </c>
    </row>
    <row r="9" s="1" customFormat="1" ht="20" customHeight="1" spans="1:14">
      <c r="A9" s="5">
        <v>6</v>
      </c>
      <c r="B9" s="18"/>
      <c r="C9" s="19"/>
      <c r="D9" s="23"/>
      <c r="E9" s="12" t="s">
        <v>29</v>
      </c>
      <c r="F9" s="21">
        <v>61.6</v>
      </c>
      <c r="G9" s="21">
        <v>82.75</v>
      </c>
      <c r="H9" s="22">
        <v>76.41</v>
      </c>
      <c r="I9" s="14"/>
      <c r="J9" s="14"/>
      <c r="K9" s="29">
        <f t="shared" si="0"/>
        <v>0</v>
      </c>
      <c r="L9" s="29">
        <f t="shared" si="1"/>
        <v>38.205</v>
      </c>
      <c r="M9" s="14">
        <f>RANK(L9,$L$8:$L$9,0)</f>
        <v>2</v>
      </c>
      <c r="N9" s="12" t="s">
        <v>20</v>
      </c>
    </row>
    <row r="10" s="1" customFormat="1" ht="20" customHeight="1" spans="1:14">
      <c r="A10" s="5">
        <v>7</v>
      </c>
      <c r="B10" s="18" t="s">
        <v>30</v>
      </c>
      <c r="C10" s="19" t="s">
        <v>31</v>
      </c>
      <c r="D10" s="20" t="s">
        <v>23</v>
      </c>
      <c r="E10" s="12" t="s">
        <v>32</v>
      </c>
      <c r="F10" s="21">
        <v>78.4</v>
      </c>
      <c r="G10" s="21">
        <v>83.9</v>
      </c>
      <c r="H10" s="22">
        <v>82.25</v>
      </c>
      <c r="I10" s="14"/>
      <c r="J10" s="14"/>
      <c r="K10" s="29">
        <f t="shared" si="0"/>
        <v>0</v>
      </c>
      <c r="L10" s="29">
        <f t="shared" si="1"/>
        <v>41.125</v>
      </c>
      <c r="M10" s="14">
        <f>RANK(L10,$L$10:$L$11,0)</f>
        <v>1</v>
      </c>
      <c r="N10" s="12" t="s">
        <v>20</v>
      </c>
    </row>
    <row r="11" s="1" customFormat="1" ht="20" customHeight="1" spans="1:14">
      <c r="A11" s="5">
        <v>8</v>
      </c>
      <c r="B11" s="18"/>
      <c r="C11" s="19"/>
      <c r="D11" s="20"/>
      <c r="E11" s="12" t="s">
        <v>33</v>
      </c>
      <c r="F11" s="21">
        <v>60</v>
      </c>
      <c r="G11" s="21">
        <v>89.9</v>
      </c>
      <c r="H11" s="22">
        <v>80.93</v>
      </c>
      <c r="I11" s="14"/>
      <c r="J11" s="14"/>
      <c r="K11" s="29">
        <f t="shared" si="0"/>
        <v>0</v>
      </c>
      <c r="L11" s="29">
        <f t="shared" si="1"/>
        <v>40.465</v>
      </c>
      <c r="M11" s="14">
        <f>RANK(L11,$L$10:$L$11,0)</f>
        <v>2</v>
      </c>
      <c r="N11" s="12" t="s">
        <v>20</v>
      </c>
    </row>
    <row r="12" s="1" customFormat="1" ht="20" customHeight="1" spans="1:14">
      <c r="A12" s="5">
        <v>9</v>
      </c>
      <c r="B12" s="18" t="s">
        <v>34</v>
      </c>
      <c r="C12" s="19" t="s">
        <v>35</v>
      </c>
      <c r="D12" s="20" t="s">
        <v>36</v>
      </c>
      <c r="E12" s="24" t="s">
        <v>37</v>
      </c>
      <c r="F12" s="12"/>
      <c r="G12" s="12"/>
      <c r="H12" s="12" t="s">
        <v>38</v>
      </c>
      <c r="I12" s="14"/>
      <c r="J12" s="14"/>
      <c r="K12" s="29">
        <f t="shared" ref="K12:K22" si="2">I12*0.5+J12*0.5</f>
        <v>0</v>
      </c>
      <c r="L12" s="29">
        <f t="shared" ref="L12:L22" si="3">K12</f>
        <v>0</v>
      </c>
      <c r="M12" s="14">
        <f>RANK(L12,$L$12:$L$13,0)</f>
        <v>1</v>
      </c>
      <c r="N12" s="12" t="s">
        <v>39</v>
      </c>
    </row>
    <row r="13" s="1" customFormat="1" ht="20" customHeight="1" spans="1:14">
      <c r="A13" s="5">
        <v>10</v>
      </c>
      <c r="B13" s="18"/>
      <c r="C13" s="19"/>
      <c r="D13" s="20"/>
      <c r="E13" s="24" t="s">
        <v>40</v>
      </c>
      <c r="F13" s="12"/>
      <c r="G13" s="12"/>
      <c r="H13" s="12" t="s">
        <v>38</v>
      </c>
      <c r="I13" s="14"/>
      <c r="J13" s="14"/>
      <c r="K13" s="29">
        <f t="shared" si="2"/>
        <v>0</v>
      </c>
      <c r="L13" s="29">
        <f t="shared" si="3"/>
        <v>0</v>
      </c>
      <c r="M13" s="14">
        <f>RANK(L13,$L$12:$L$13,0)</f>
        <v>1</v>
      </c>
      <c r="N13" s="12" t="s">
        <v>39</v>
      </c>
    </row>
    <row r="14" s="1" customFormat="1" ht="20" customHeight="1" spans="1:14">
      <c r="A14" s="5">
        <v>11</v>
      </c>
      <c r="B14" s="18"/>
      <c r="C14" s="19" t="s">
        <v>41</v>
      </c>
      <c r="D14" s="20" t="s">
        <v>42</v>
      </c>
      <c r="E14" s="24" t="s">
        <v>43</v>
      </c>
      <c r="F14" s="12"/>
      <c r="G14" s="12"/>
      <c r="H14" s="12" t="s">
        <v>38</v>
      </c>
      <c r="I14" s="14"/>
      <c r="J14" s="14"/>
      <c r="K14" s="29">
        <f t="shared" si="2"/>
        <v>0</v>
      </c>
      <c r="L14" s="29">
        <f t="shared" si="3"/>
        <v>0</v>
      </c>
      <c r="M14" s="14">
        <f t="shared" ref="M14:M21" si="4">RANK(L14,$L$14:$L$21,0)</f>
        <v>1</v>
      </c>
      <c r="N14" s="12" t="s">
        <v>39</v>
      </c>
    </row>
    <row r="15" s="2" customFormat="1" ht="20" customHeight="1" spans="1:14">
      <c r="A15" s="5">
        <v>12</v>
      </c>
      <c r="B15" s="18"/>
      <c r="C15" s="19"/>
      <c r="D15" s="20"/>
      <c r="E15" s="24" t="s">
        <v>44</v>
      </c>
      <c r="F15" s="12"/>
      <c r="G15" s="12"/>
      <c r="H15" s="12" t="s">
        <v>38</v>
      </c>
      <c r="I15" s="14"/>
      <c r="J15" s="14"/>
      <c r="K15" s="29">
        <f t="shared" si="2"/>
        <v>0</v>
      </c>
      <c r="L15" s="29">
        <f t="shared" si="3"/>
        <v>0</v>
      </c>
      <c r="M15" s="14">
        <f t="shared" si="4"/>
        <v>1</v>
      </c>
      <c r="N15" s="12" t="s">
        <v>39</v>
      </c>
    </row>
    <row r="16" s="2" customFormat="1" ht="20" customHeight="1" spans="1:14">
      <c r="A16" s="5">
        <v>13</v>
      </c>
      <c r="B16" s="18"/>
      <c r="C16" s="19"/>
      <c r="D16" s="20"/>
      <c r="E16" s="24" t="s">
        <v>45</v>
      </c>
      <c r="F16" s="12"/>
      <c r="G16" s="12"/>
      <c r="H16" s="12" t="s">
        <v>38</v>
      </c>
      <c r="I16" s="14"/>
      <c r="J16" s="14"/>
      <c r="K16" s="29">
        <f t="shared" si="2"/>
        <v>0</v>
      </c>
      <c r="L16" s="29">
        <f t="shared" si="3"/>
        <v>0</v>
      </c>
      <c r="M16" s="14">
        <f t="shared" si="4"/>
        <v>1</v>
      </c>
      <c r="N16" s="12" t="s">
        <v>39</v>
      </c>
    </row>
    <row r="17" s="2" customFormat="1" ht="20" customHeight="1" spans="1:14">
      <c r="A17" s="5">
        <v>14</v>
      </c>
      <c r="B17" s="18"/>
      <c r="C17" s="19"/>
      <c r="D17" s="20"/>
      <c r="E17" s="24" t="s">
        <v>46</v>
      </c>
      <c r="F17" s="12"/>
      <c r="G17" s="12"/>
      <c r="H17" s="12" t="s">
        <v>38</v>
      </c>
      <c r="I17" s="14"/>
      <c r="J17" s="14"/>
      <c r="K17" s="29">
        <f t="shared" si="2"/>
        <v>0</v>
      </c>
      <c r="L17" s="29">
        <f t="shared" si="3"/>
        <v>0</v>
      </c>
      <c r="M17" s="14">
        <f t="shared" si="4"/>
        <v>1</v>
      </c>
      <c r="N17" s="12" t="s">
        <v>39</v>
      </c>
    </row>
    <row r="18" s="2" customFormat="1" ht="20" customHeight="1" spans="1:14">
      <c r="A18" s="5">
        <v>15</v>
      </c>
      <c r="B18" s="18"/>
      <c r="C18" s="19"/>
      <c r="D18" s="20"/>
      <c r="E18" s="24" t="s">
        <v>47</v>
      </c>
      <c r="F18" s="12"/>
      <c r="G18" s="12"/>
      <c r="H18" s="12" t="s">
        <v>38</v>
      </c>
      <c r="I18" s="14"/>
      <c r="J18" s="14"/>
      <c r="K18" s="29">
        <f t="shared" si="2"/>
        <v>0</v>
      </c>
      <c r="L18" s="29">
        <f t="shared" si="3"/>
        <v>0</v>
      </c>
      <c r="M18" s="14">
        <f t="shared" si="4"/>
        <v>1</v>
      </c>
      <c r="N18" s="12" t="s">
        <v>39</v>
      </c>
    </row>
    <row r="19" s="2" customFormat="1" ht="20" customHeight="1" spans="1:14">
      <c r="A19" s="5">
        <v>16</v>
      </c>
      <c r="B19" s="18"/>
      <c r="C19" s="19"/>
      <c r="D19" s="20"/>
      <c r="E19" s="24" t="s">
        <v>48</v>
      </c>
      <c r="F19" s="12"/>
      <c r="G19" s="12"/>
      <c r="H19" s="12" t="s">
        <v>38</v>
      </c>
      <c r="I19" s="14"/>
      <c r="J19" s="14"/>
      <c r="K19" s="29">
        <f t="shared" si="2"/>
        <v>0</v>
      </c>
      <c r="L19" s="29">
        <f t="shared" si="3"/>
        <v>0</v>
      </c>
      <c r="M19" s="14">
        <f t="shared" si="4"/>
        <v>1</v>
      </c>
      <c r="N19" s="12" t="s">
        <v>39</v>
      </c>
    </row>
    <row r="20" s="2" customFormat="1" ht="20" customHeight="1" spans="1:14">
      <c r="A20" s="5">
        <v>17</v>
      </c>
      <c r="B20" s="18"/>
      <c r="C20" s="19"/>
      <c r="D20" s="20"/>
      <c r="E20" s="24" t="s">
        <v>49</v>
      </c>
      <c r="F20" s="12"/>
      <c r="G20" s="12"/>
      <c r="H20" s="12" t="s">
        <v>38</v>
      </c>
      <c r="I20" s="14"/>
      <c r="J20" s="14"/>
      <c r="K20" s="29">
        <f t="shared" si="2"/>
        <v>0</v>
      </c>
      <c r="L20" s="29">
        <f t="shared" si="3"/>
        <v>0</v>
      </c>
      <c r="M20" s="14">
        <f t="shared" si="4"/>
        <v>1</v>
      </c>
      <c r="N20" s="12" t="s">
        <v>39</v>
      </c>
    </row>
    <row r="21" s="2" customFormat="1" ht="20" customHeight="1" spans="1:14">
      <c r="A21" s="5">
        <v>18</v>
      </c>
      <c r="B21" s="18"/>
      <c r="C21" s="19"/>
      <c r="D21" s="20"/>
      <c r="E21" s="24" t="s">
        <v>50</v>
      </c>
      <c r="F21" s="12"/>
      <c r="G21" s="12"/>
      <c r="H21" s="12" t="s">
        <v>38</v>
      </c>
      <c r="I21" s="14"/>
      <c r="J21" s="14"/>
      <c r="K21" s="29">
        <f t="shared" si="2"/>
        <v>0</v>
      </c>
      <c r="L21" s="29">
        <f t="shared" si="3"/>
        <v>0</v>
      </c>
      <c r="M21" s="14">
        <f t="shared" si="4"/>
        <v>1</v>
      </c>
      <c r="N21" s="12" t="s">
        <v>39</v>
      </c>
    </row>
    <row r="22" s="2" customFormat="1" ht="20" customHeight="1" spans="1:14">
      <c r="A22" s="5">
        <v>19</v>
      </c>
      <c r="B22" s="18"/>
      <c r="C22" s="19" t="s">
        <v>51</v>
      </c>
      <c r="D22" s="20" t="s">
        <v>52</v>
      </c>
      <c r="E22" s="24" t="s">
        <v>53</v>
      </c>
      <c r="F22" s="12"/>
      <c r="G22" s="12"/>
      <c r="H22" s="12" t="s">
        <v>38</v>
      </c>
      <c r="I22" s="14"/>
      <c r="J22" s="14"/>
      <c r="K22" s="29">
        <f t="shared" si="2"/>
        <v>0</v>
      </c>
      <c r="L22" s="29">
        <f t="shared" si="3"/>
        <v>0</v>
      </c>
      <c r="M22" s="14">
        <f>RANK(L22,$L$22:$L$22,0)</f>
        <v>1</v>
      </c>
      <c r="N22" s="12" t="s">
        <v>39</v>
      </c>
    </row>
    <row r="23" s="2" customFormat="1" ht="20" customHeight="1" spans="1:14">
      <c r="A23" s="5">
        <v>20</v>
      </c>
      <c r="B23" s="18" t="s">
        <v>16</v>
      </c>
      <c r="C23" s="19" t="s">
        <v>54</v>
      </c>
      <c r="D23" s="20" t="s">
        <v>55</v>
      </c>
      <c r="E23" s="12" t="s">
        <v>56</v>
      </c>
      <c r="F23" s="21">
        <v>58.4</v>
      </c>
      <c r="G23" s="21">
        <v>77.2</v>
      </c>
      <c r="H23" s="22">
        <v>71.56</v>
      </c>
      <c r="I23" s="14"/>
      <c r="J23" s="14"/>
      <c r="K23" s="29">
        <f t="shared" ref="K23:K25" si="5">I23</f>
        <v>0</v>
      </c>
      <c r="L23" s="29">
        <f t="shared" ref="L23:L27" si="6">H23*0.5+K23*0.5</f>
        <v>35.78</v>
      </c>
      <c r="M23" s="14">
        <f>RANK(L23,$L$23:$L$24,0)</f>
        <v>1</v>
      </c>
      <c r="N23" s="12" t="s">
        <v>20</v>
      </c>
    </row>
    <row r="24" s="2" customFormat="1" ht="20" customHeight="1" spans="1:14">
      <c r="A24" s="5">
        <v>21</v>
      </c>
      <c r="B24" s="18"/>
      <c r="C24" s="19"/>
      <c r="D24" s="20"/>
      <c r="E24" s="12" t="s">
        <v>57</v>
      </c>
      <c r="F24" s="21">
        <v>46.4</v>
      </c>
      <c r="G24" s="21">
        <v>80.45</v>
      </c>
      <c r="H24" s="22">
        <v>70.24</v>
      </c>
      <c r="I24" s="14"/>
      <c r="J24" s="14"/>
      <c r="K24" s="29">
        <f t="shared" si="5"/>
        <v>0</v>
      </c>
      <c r="L24" s="29">
        <f t="shared" si="6"/>
        <v>35.12</v>
      </c>
      <c r="M24" s="14">
        <f>RANK(L24,$L$23:$L$24,0)</f>
        <v>2</v>
      </c>
      <c r="N24" s="12" t="s">
        <v>20</v>
      </c>
    </row>
    <row r="25" s="2" customFormat="1" ht="20" customHeight="1" spans="1:14">
      <c r="A25" s="5">
        <v>22</v>
      </c>
      <c r="B25" s="18"/>
      <c r="C25" s="19" t="s">
        <v>58</v>
      </c>
      <c r="D25" s="20" t="s">
        <v>59</v>
      </c>
      <c r="E25" s="12" t="s">
        <v>60</v>
      </c>
      <c r="F25" s="21">
        <v>61.6</v>
      </c>
      <c r="G25" s="21">
        <v>75.8</v>
      </c>
      <c r="H25" s="22">
        <v>71.54</v>
      </c>
      <c r="I25" s="14"/>
      <c r="J25" s="14"/>
      <c r="K25" s="29">
        <f t="shared" si="5"/>
        <v>0</v>
      </c>
      <c r="L25" s="29">
        <f t="shared" si="6"/>
        <v>35.77</v>
      </c>
      <c r="M25" s="14">
        <f>RANK(L25,$L$25:$L$25,0)</f>
        <v>1</v>
      </c>
      <c r="N25" s="12" t="s">
        <v>20</v>
      </c>
    </row>
    <row r="26" s="2" customFormat="1" ht="20" customHeight="1" spans="1:14">
      <c r="A26" s="5">
        <v>23</v>
      </c>
      <c r="B26" s="18" t="s">
        <v>30</v>
      </c>
      <c r="C26" s="19" t="s">
        <v>61</v>
      </c>
      <c r="D26" s="20" t="s">
        <v>62</v>
      </c>
      <c r="E26" s="12" t="s">
        <v>63</v>
      </c>
      <c r="F26" s="21">
        <v>53.6</v>
      </c>
      <c r="G26" s="21">
        <v>70.4</v>
      </c>
      <c r="H26" s="22">
        <v>65.36</v>
      </c>
      <c r="I26" s="14"/>
      <c r="J26" s="14"/>
      <c r="K26" s="29">
        <f>J26</f>
        <v>0</v>
      </c>
      <c r="L26" s="29">
        <f t="shared" si="6"/>
        <v>32.68</v>
      </c>
      <c r="M26" s="14">
        <f>RANK(L26,$L$26:$L$27,0)</f>
        <v>1</v>
      </c>
      <c r="N26" s="12" t="s">
        <v>64</v>
      </c>
    </row>
    <row r="27" s="2" customFormat="1" ht="20" customHeight="1" spans="1:14">
      <c r="A27" s="5">
        <v>24</v>
      </c>
      <c r="B27" s="18"/>
      <c r="C27" s="19"/>
      <c r="D27" s="20"/>
      <c r="E27" s="12" t="s">
        <v>65</v>
      </c>
      <c r="F27" s="21">
        <v>62.4</v>
      </c>
      <c r="G27" s="21">
        <v>66.2</v>
      </c>
      <c r="H27" s="22">
        <v>65.06</v>
      </c>
      <c r="I27" s="14"/>
      <c r="J27" s="14"/>
      <c r="K27" s="29">
        <f>J27</f>
        <v>0</v>
      </c>
      <c r="L27" s="29">
        <f t="shared" si="6"/>
        <v>32.53</v>
      </c>
      <c r="M27" s="14">
        <f>RANK(L27,$L$26:$L$27,0)</f>
        <v>2</v>
      </c>
      <c r="N27" s="12" t="s">
        <v>64</v>
      </c>
    </row>
    <row r="28" s="2" customFormat="1" ht="20" customHeight="1" spans="1:14">
      <c r="A28" s="5">
        <v>25</v>
      </c>
      <c r="B28" s="18" t="s">
        <v>34</v>
      </c>
      <c r="C28" s="19" t="s">
        <v>66</v>
      </c>
      <c r="D28" s="23" t="s">
        <v>67</v>
      </c>
      <c r="E28" s="24" t="s">
        <v>68</v>
      </c>
      <c r="F28" s="12"/>
      <c r="G28" s="12"/>
      <c r="H28" s="12" t="s">
        <v>38</v>
      </c>
      <c r="I28" s="14"/>
      <c r="J28" s="14"/>
      <c r="K28" s="29">
        <f t="shared" ref="K28:K33" si="7">I28*0.5+J28*0.5</f>
        <v>0</v>
      </c>
      <c r="L28" s="29">
        <f t="shared" ref="L28:L33" si="8">K28</f>
        <v>0</v>
      </c>
      <c r="M28" s="14">
        <f>RANK(L28,$L$28:$L$29,0)</f>
        <v>1</v>
      </c>
      <c r="N28" s="12" t="s">
        <v>39</v>
      </c>
    </row>
    <row r="29" s="2" customFormat="1" ht="20" customHeight="1" spans="1:14">
      <c r="A29" s="5">
        <v>26</v>
      </c>
      <c r="B29" s="18"/>
      <c r="C29" s="19"/>
      <c r="D29" s="23"/>
      <c r="E29" s="24" t="s">
        <v>69</v>
      </c>
      <c r="F29" s="12"/>
      <c r="G29" s="12"/>
      <c r="H29" s="12" t="s">
        <v>38</v>
      </c>
      <c r="I29" s="14"/>
      <c r="J29" s="14"/>
      <c r="K29" s="29">
        <f t="shared" si="7"/>
        <v>0</v>
      </c>
      <c r="L29" s="29">
        <f t="shared" si="8"/>
        <v>0</v>
      </c>
      <c r="M29" s="14">
        <f>RANK(L29,$L$28:$L$29,0)</f>
        <v>1</v>
      </c>
      <c r="N29" s="12" t="s">
        <v>39</v>
      </c>
    </row>
    <row r="30" s="2" customFormat="1" ht="20" customHeight="1" spans="1:14">
      <c r="A30" s="5">
        <v>27</v>
      </c>
      <c r="B30" s="18" t="s">
        <v>16</v>
      </c>
      <c r="C30" s="19" t="s">
        <v>70</v>
      </c>
      <c r="D30" s="25" t="s">
        <v>27</v>
      </c>
      <c r="E30" s="12" t="s">
        <v>71</v>
      </c>
      <c r="F30" s="21">
        <v>64.8</v>
      </c>
      <c r="G30" s="21">
        <v>79.45</v>
      </c>
      <c r="H30" s="22">
        <v>75.06</v>
      </c>
      <c r="I30" s="14"/>
      <c r="J30" s="14"/>
      <c r="K30" s="29">
        <f t="shared" ref="K30:K37" si="9">I30</f>
        <v>0</v>
      </c>
      <c r="L30" s="29">
        <f t="shared" ref="L30:L39" si="10">H30*0.5+K30*0.5</f>
        <v>37.53</v>
      </c>
      <c r="M30" s="14">
        <f>RANK(L30,$L$30:$L$31,0)</f>
        <v>1</v>
      </c>
      <c r="N30" s="12" t="s">
        <v>20</v>
      </c>
    </row>
    <row r="31" s="2" customFormat="1" ht="20" customHeight="1" spans="1:14">
      <c r="A31" s="5">
        <v>28</v>
      </c>
      <c r="B31" s="18"/>
      <c r="C31" s="19"/>
      <c r="D31" s="25"/>
      <c r="E31" s="12" t="s">
        <v>72</v>
      </c>
      <c r="F31" s="21">
        <v>54.4</v>
      </c>
      <c r="G31" s="21">
        <v>82.5</v>
      </c>
      <c r="H31" s="22">
        <v>74.07</v>
      </c>
      <c r="I31" s="14"/>
      <c r="J31" s="14"/>
      <c r="K31" s="29">
        <f t="shared" si="9"/>
        <v>0</v>
      </c>
      <c r="L31" s="29">
        <f t="shared" si="10"/>
        <v>37.035</v>
      </c>
      <c r="M31" s="14">
        <f>RANK(L31,$L$30:$L$31,0)</f>
        <v>2</v>
      </c>
      <c r="N31" s="12" t="s">
        <v>20</v>
      </c>
    </row>
    <row r="32" s="2" customFormat="1" ht="20" customHeight="1" spans="1:14">
      <c r="A32" s="5">
        <v>29</v>
      </c>
      <c r="B32" s="18" t="s">
        <v>34</v>
      </c>
      <c r="C32" s="19" t="s">
        <v>73</v>
      </c>
      <c r="D32" s="25" t="s">
        <v>59</v>
      </c>
      <c r="E32" s="24" t="s">
        <v>74</v>
      </c>
      <c r="F32" s="12"/>
      <c r="G32" s="12"/>
      <c r="H32" s="12" t="s">
        <v>38</v>
      </c>
      <c r="I32" s="14"/>
      <c r="J32" s="14"/>
      <c r="K32" s="29">
        <f t="shared" si="7"/>
        <v>0</v>
      </c>
      <c r="L32" s="29">
        <f t="shared" si="8"/>
        <v>0</v>
      </c>
      <c r="M32" s="14">
        <f>RANK(L32,$L$32:$L$33,0)</f>
        <v>1</v>
      </c>
      <c r="N32" s="12" t="s">
        <v>39</v>
      </c>
    </row>
    <row r="33" s="2" customFormat="1" ht="20" customHeight="1" spans="1:14">
      <c r="A33" s="5">
        <v>30</v>
      </c>
      <c r="B33" s="18"/>
      <c r="C33" s="19"/>
      <c r="D33" s="25"/>
      <c r="E33" s="24" t="s">
        <v>75</v>
      </c>
      <c r="F33" s="12"/>
      <c r="G33" s="12"/>
      <c r="H33" s="12" t="s">
        <v>38</v>
      </c>
      <c r="I33" s="14"/>
      <c r="J33" s="14"/>
      <c r="K33" s="29">
        <f t="shared" si="7"/>
        <v>0</v>
      </c>
      <c r="L33" s="29">
        <f t="shared" si="8"/>
        <v>0</v>
      </c>
      <c r="M33" s="14">
        <f>RANK(L33,$L$32:$L$32,0)</f>
        <v>1</v>
      </c>
      <c r="N33" s="12" t="s">
        <v>39</v>
      </c>
    </row>
    <row r="34" s="2" customFormat="1" ht="20" customHeight="1" spans="1:14">
      <c r="A34" s="5">
        <v>31</v>
      </c>
      <c r="B34" s="26" t="s">
        <v>16</v>
      </c>
      <c r="C34" s="19" t="s">
        <v>76</v>
      </c>
      <c r="D34" s="26" t="s">
        <v>77</v>
      </c>
      <c r="E34" s="12" t="s">
        <v>78</v>
      </c>
      <c r="F34" s="21">
        <v>62.4</v>
      </c>
      <c r="G34" s="21">
        <v>81.75</v>
      </c>
      <c r="H34" s="22">
        <v>75.95</v>
      </c>
      <c r="I34" s="14"/>
      <c r="J34" s="14"/>
      <c r="K34" s="29">
        <f t="shared" si="9"/>
        <v>0</v>
      </c>
      <c r="L34" s="29">
        <f t="shared" si="10"/>
        <v>37.975</v>
      </c>
      <c r="M34" s="14">
        <f>RANK(L34,$L$34:$L$35,0)</f>
        <v>1</v>
      </c>
      <c r="N34" s="12" t="s">
        <v>20</v>
      </c>
    </row>
    <row r="35" s="2" customFormat="1" ht="20" customHeight="1" spans="1:14">
      <c r="A35" s="5">
        <v>32</v>
      </c>
      <c r="B35" s="26"/>
      <c r="C35" s="19"/>
      <c r="D35" s="26"/>
      <c r="E35" s="12" t="s">
        <v>79</v>
      </c>
      <c r="F35" s="21">
        <v>51.2</v>
      </c>
      <c r="G35" s="21">
        <v>85.6</v>
      </c>
      <c r="H35" s="22">
        <v>75.28</v>
      </c>
      <c r="I35" s="14"/>
      <c r="J35" s="14"/>
      <c r="K35" s="29">
        <f t="shared" si="9"/>
        <v>0</v>
      </c>
      <c r="L35" s="29">
        <f t="shared" si="10"/>
        <v>37.64</v>
      </c>
      <c r="M35" s="14">
        <f>RANK(L35,$L$34:$L$35,0)</f>
        <v>2</v>
      </c>
      <c r="N35" s="12" t="s">
        <v>20</v>
      </c>
    </row>
    <row r="36" s="2" customFormat="1" ht="20" customHeight="1" spans="1:14">
      <c r="A36" s="5">
        <v>33</v>
      </c>
      <c r="B36" s="26"/>
      <c r="C36" s="19" t="s">
        <v>80</v>
      </c>
      <c r="D36" s="26" t="s">
        <v>81</v>
      </c>
      <c r="E36" s="12" t="s">
        <v>82</v>
      </c>
      <c r="F36" s="21">
        <v>66.4</v>
      </c>
      <c r="G36" s="21">
        <v>88.7</v>
      </c>
      <c r="H36" s="22">
        <v>82.01</v>
      </c>
      <c r="I36" s="14"/>
      <c r="J36" s="14"/>
      <c r="K36" s="29">
        <f t="shared" si="9"/>
        <v>0</v>
      </c>
      <c r="L36" s="29">
        <f t="shared" si="10"/>
        <v>41.005</v>
      </c>
      <c r="M36" s="14">
        <f>RANK(L36,$L$36:$L$37,0)</f>
        <v>1</v>
      </c>
      <c r="N36" s="12" t="s">
        <v>20</v>
      </c>
    </row>
    <row r="37" s="2" customFormat="1" ht="20" customHeight="1" spans="1:14">
      <c r="A37" s="5">
        <v>34</v>
      </c>
      <c r="B37" s="26"/>
      <c r="C37" s="19"/>
      <c r="D37" s="26"/>
      <c r="E37" s="12" t="s">
        <v>83</v>
      </c>
      <c r="F37" s="21">
        <v>69.6</v>
      </c>
      <c r="G37" s="21">
        <v>85.9</v>
      </c>
      <c r="H37" s="22">
        <v>81.01</v>
      </c>
      <c r="I37" s="14"/>
      <c r="J37" s="14"/>
      <c r="K37" s="29">
        <f t="shared" si="9"/>
        <v>0</v>
      </c>
      <c r="L37" s="29">
        <f t="shared" si="10"/>
        <v>40.505</v>
      </c>
      <c r="M37" s="14">
        <f>RANK(L37,$L$36:$L$37,0)</f>
        <v>2</v>
      </c>
      <c r="N37" s="12" t="s">
        <v>20</v>
      </c>
    </row>
    <row r="38" s="2" customFormat="1" ht="20" customHeight="1" spans="1:14">
      <c r="A38" s="5">
        <v>35</v>
      </c>
      <c r="B38" s="26" t="s">
        <v>30</v>
      </c>
      <c r="C38" s="19" t="s">
        <v>84</v>
      </c>
      <c r="D38" s="26" t="s">
        <v>85</v>
      </c>
      <c r="E38" s="12" t="s">
        <v>86</v>
      </c>
      <c r="F38" s="21">
        <v>68.8</v>
      </c>
      <c r="G38" s="21">
        <v>80.4</v>
      </c>
      <c r="H38" s="22">
        <v>76.92</v>
      </c>
      <c r="I38" s="14"/>
      <c r="J38" s="14"/>
      <c r="K38" s="29">
        <f>J38</f>
        <v>0</v>
      </c>
      <c r="L38" s="29">
        <f t="shared" si="10"/>
        <v>38.46</v>
      </c>
      <c r="M38" s="14">
        <f>RANK(L38,$L$38:$L$39,0)</f>
        <v>1</v>
      </c>
      <c r="N38" s="12" t="s">
        <v>64</v>
      </c>
    </row>
    <row r="39" s="2" customFormat="1" ht="20" customHeight="1" spans="1:14">
      <c r="A39" s="5">
        <v>36</v>
      </c>
      <c r="B39" s="26"/>
      <c r="C39" s="19"/>
      <c r="D39" s="26"/>
      <c r="E39" s="12" t="s">
        <v>87</v>
      </c>
      <c r="F39" s="21">
        <v>65.6</v>
      </c>
      <c r="G39" s="21">
        <v>80.6</v>
      </c>
      <c r="H39" s="22">
        <v>76.1</v>
      </c>
      <c r="I39" s="14"/>
      <c r="J39" s="14"/>
      <c r="K39" s="29">
        <f>J39</f>
        <v>0</v>
      </c>
      <c r="L39" s="29">
        <f t="shared" si="10"/>
        <v>38.05</v>
      </c>
      <c r="M39" s="14">
        <f>RANK(L39,$L$38:$L$39,0)</f>
        <v>2</v>
      </c>
      <c r="N39" s="12" t="s">
        <v>64</v>
      </c>
    </row>
    <row r="40" s="2" customFormat="1" ht="20" customHeight="1" spans="1:14">
      <c r="A40" s="5">
        <v>37</v>
      </c>
      <c r="B40" s="26" t="s">
        <v>34</v>
      </c>
      <c r="C40" s="19" t="s">
        <v>88</v>
      </c>
      <c r="D40" s="26" t="s">
        <v>59</v>
      </c>
      <c r="E40" s="24" t="s">
        <v>89</v>
      </c>
      <c r="F40" s="12"/>
      <c r="G40" s="12"/>
      <c r="H40" s="12" t="s">
        <v>38</v>
      </c>
      <c r="I40" s="14"/>
      <c r="J40" s="14"/>
      <c r="K40" s="29">
        <f>I40*0.5+J40*0.5</f>
        <v>0</v>
      </c>
      <c r="L40" s="29">
        <f>K40</f>
        <v>0</v>
      </c>
      <c r="M40" s="14">
        <f>RANK(L40,$L$40:$L$40,0)</f>
        <v>1</v>
      </c>
      <c r="N40" s="12" t="s">
        <v>39</v>
      </c>
    </row>
    <row r="41" s="2" customFormat="1" ht="20" customHeight="1" spans="1:14">
      <c r="A41" s="5">
        <v>38</v>
      </c>
      <c r="B41" s="26" t="s">
        <v>16</v>
      </c>
      <c r="C41" s="19" t="s">
        <v>90</v>
      </c>
      <c r="D41" s="26" t="s">
        <v>55</v>
      </c>
      <c r="E41" s="12" t="s">
        <v>91</v>
      </c>
      <c r="F41" s="21">
        <v>81.6</v>
      </c>
      <c r="G41" s="21">
        <v>72.9</v>
      </c>
      <c r="H41" s="22">
        <v>75.51</v>
      </c>
      <c r="I41" s="14"/>
      <c r="J41" s="14"/>
      <c r="K41" s="29">
        <f t="shared" ref="K41:K44" si="11">I41</f>
        <v>0</v>
      </c>
      <c r="L41" s="29">
        <f t="shared" ref="L41:L44" si="12">H41*0.5+K41*0.5</f>
        <v>37.755</v>
      </c>
      <c r="M41" s="14">
        <f>RANK(L41,$L$41:$L$42,0)</f>
        <v>1</v>
      </c>
      <c r="N41" s="12" t="s">
        <v>20</v>
      </c>
    </row>
    <row r="42" s="2" customFormat="1" ht="20" customHeight="1" spans="1:14">
      <c r="A42" s="5">
        <v>39</v>
      </c>
      <c r="B42" s="26"/>
      <c r="C42" s="19"/>
      <c r="D42" s="26"/>
      <c r="E42" s="12" t="s">
        <v>92</v>
      </c>
      <c r="F42" s="21">
        <v>55.2</v>
      </c>
      <c r="G42" s="21">
        <v>83.95</v>
      </c>
      <c r="H42" s="22">
        <v>75.33</v>
      </c>
      <c r="I42" s="14"/>
      <c r="J42" s="14"/>
      <c r="K42" s="29">
        <f t="shared" si="11"/>
        <v>0</v>
      </c>
      <c r="L42" s="29">
        <f t="shared" si="12"/>
        <v>37.665</v>
      </c>
      <c r="M42" s="14">
        <f>RANK(L42,$L$41:$L$42,0)</f>
        <v>2</v>
      </c>
      <c r="N42" s="12" t="s">
        <v>20</v>
      </c>
    </row>
    <row r="43" s="2" customFormat="1" ht="20" customHeight="1" spans="1:14">
      <c r="A43" s="5">
        <v>40</v>
      </c>
      <c r="B43" s="26" t="s">
        <v>30</v>
      </c>
      <c r="C43" s="19" t="s">
        <v>93</v>
      </c>
      <c r="D43" s="26" t="s">
        <v>94</v>
      </c>
      <c r="E43" s="24" t="s">
        <v>95</v>
      </c>
      <c r="F43" s="12">
        <v>73.6</v>
      </c>
      <c r="G43" s="12">
        <v>76.3</v>
      </c>
      <c r="H43" s="12">
        <v>75.49</v>
      </c>
      <c r="I43" s="14"/>
      <c r="J43" s="14"/>
      <c r="K43" s="29">
        <f t="shared" si="11"/>
        <v>0</v>
      </c>
      <c r="L43" s="29">
        <f t="shared" si="12"/>
        <v>37.745</v>
      </c>
      <c r="M43" s="14">
        <f>RANK(L43,$L$43:$L$44,0)</f>
        <v>1</v>
      </c>
      <c r="N43" s="12" t="s">
        <v>20</v>
      </c>
    </row>
    <row r="44" s="2" customFormat="1" ht="20" customHeight="1" spans="1:14">
      <c r="A44" s="5">
        <v>41</v>
      </c>
      <c r="B44" s="26"/>
      <c r="C44" s="19"/>
      <c r="D44" s="26"/>
      <c r="E44" s="24" t="s">
        <v>96</v>
      </c>
      <c r="F44" s="12">
        <v>66.4</v>
      </c>
      <c r="G44" s="12">
        <v>77.15</v>
      </c>
      <c r="H44" s="12">
        <v>73.93</v>
      </c>
      <c r="I44" s="14"/>
      <c r="J44" s="14"/>
      <c r="K44" s="29">
        <f t="shared" si="11"/>
        <v>0</v>
      </c>
      <c r="L44" s="29">
        <f t="shared" si="12"/>
        <v>36.965</v>
      </c>
      <c r="M44" s="14">
        <f>RANK(L44,$L$43:$L$44,0)</f>
        <v>2</v>
      </c>
      <c r="N44" s="12" t="s">
        <v>20</v>
      </c>
    </row>
    <row r="45" s="2" customFormat="1" ht="20" customHeight="1" spans="1:14">
      <c r="A45" s="5">
        <v>42</v>
      </c>
      <c r="B45" s="26" t="s">
        <v>34</v>
      </c>
      <c r="C45" s="19" t="s">
        <v>97</v>
      </c>
      <c r="D45" s="26" t="s">
        <v>27</v>
      </c>
      <c r="E45" s="24" t="s">
        <v>98</v>
      </c>
      <c r="F45" s="12"/>
      <c r="G45" s="12"/>
      <c r="H45" s="12" t="s">
        <v>38</v>
      </c>
      <c r="I45" s="14"/>
      <c r="J45" s="14"/>
      <c r="K45" s="29">
        <f t="shared" ref="K45:K49" si="13">I45*0.5+J45*0.5</f>
        <v>0</v>
      </c>
      <c r="L45" s="29">
        <f t="shared" ref="L45:L49" si="14">K45</f>
        <v>0</v>
      </c>
      <c r="M45" s="14">
        <f t="shared" ref="M45:M49" si="15">RANK(L45,$L$45:$L$49,0)</f>
        <v>1</v>
      </c>
      <c r="N45" s="12" t="s">
        <v>39</v>
      </c>
    </row>
    <row r="46" s="2" customFormat="1" ht="20" customHeight="1" spans="1:14">
      <c r="A46" s="5">
        <v>43</v>
      </c>
      <c r="B46" s="26"/>
      <c r="C46" s="19"/>
      <c r="D46" s="26"/>
      <c r="E46" s="24" t="s">
        <v>99</v>
      </c>
      <c r="F46" s="12"/>
      <c r="G46" s="12"/>
      <c r="H46" s="12" t="s">
        <v>38</v>
      </c>
      <c r="I46" s="14"/>
      <c r="J46" s="14"/>
      <c r="K46" s="29">
        <f t="shared" si="13"/>
        <v>0</v>
      </c>
      <c r="L46" s="29">
        <f t="shared" si="14"/>
        <v>0</v>
      </c>
      <c r="M46" s="14">
        <f t="shared" si="15"/>
        <v>1</v>
      </c>
      <c r="N46" s="12" t="s">
        <v>39</v>
      </c>
    </row>
    <row r="47" s="2" customFormat="1" ht="20" customHeight="1" spans="1:14">
      <c r="A47" s="5">
        <v>44</v>
      </c>
      <c r="B47" s="26"/>
      <c r="C47" s="19"/>
      <c r="D47" s="26"/>
      <c r="E47" s="24" t="s">
        <v>100</v>
      </c>
      <c r="F47" s="12"/>
      <c r="G47" s="12"/>
      <c r="H47" s="12" t="s">
        <v>38</v>
      </c>
      <c r="I47" s="14"/>
      <c r="J47" s="14"/>
      <c r="K47" s="29">
        <f t="shared" si="13"/>
        <v>0</v>
      </c>
      <c r="L47" s="29">
        <f t="shared" si="14"/>
        <v>0</v>
      </c>
      <c r="M47" s="14">
        <f t="shared" si="15"/>
        <v>1</v>
      </c>
      <c r="N47" s="12" t="s">
        <v>39</v>
      </c>
    </row>
    <row r="48" s="2" customFormat="1" ht="20" customHeight="1" spans="1:14">
      <c r="A48" s="5">
        <v>45</v>
      </c>
      <c r="B48" s="26"/>
      <c r="C48" s="19"/>
      <c r="D48" s="26"/>
      <c r="E48" s="24" t="s">
        <v>101</v>
      </c>
      <c r="F48" s="12"/>
      <c r="G48" s="12"/>
      <c r="H48" s="12" t="s">
        <v>38</v>
      </c>
      <c r="I48" s="14"/>
      <c r="J48" s="14"/>
      <c r="K48" s="29">
        <f t="shared" si="13"/>
        <v>0</v>
      </c>
      <c r="L48" s="29">
        <f t="shared" si="14"/>
        <v>0</v>
      </c>
      <c r="M48" s="14">
        <f t="shared" si="15"/>
        <v>1</v>
      </c>
      <c r="N48" s="12" t="s">
        <v>39</v>
      </c>
    </row>
    <row r="49" s="2" customFormat="1" ht="20" customHeight="1" spans="1:14">
      <c r="A49" s="5">
        <v>46</v>
      </c>
      <c r="B49" s="26"/>
      <c r="C49" s="19"/>
      <c r="D49" s="26"/>
      <c r="E49" s="24" t="s">
        <v>102</v>
      </c>
      <c r="F49" s="12"/>
      <c r="G49" s="12"/>
      <c r="H49" s="12" t="s">
        <v>38</v>
      </c>
      <c r="I49" s="14"/>
      <c r="J49" s="14"/>
      <c r="K49" s="29">
        <f t="shared" si="13"/>
        <v>0</v>
      </c>
      <c r="L49" s="29">
        <f t="shared" si="14"/>
        <v>0</v>
      </c>
      <c r="M49" s="14">
        <f t="shared" si="15"/>
        <v>1</v>
      </c>
      <c r="N49" s="12" t="s">
        <v>39</v>
      </c>
    </row>
    <row r="50" s="2" customFormat="1" ht="20" customHeight="1" spans="1:14">
      <c r="A50" s="5">
        <v>47</v>
      </c>
      <c r="B50" s="18" t="s">
        <v>16</v>
      </c>
      <c r="C50" s="19" t="s">
        <v>103</v>
      </c>
      <c r="D50" s="20" t="s">
        <v>104</v>
      </c>
      <c r="E50" s="12" t="s">
        <v>105</v>
      </c>
      <c r="F50" s="21">
        <v>61.6</v>
      </c>
      <c r="G50" s="21">
        <v>74.55</v>
      </c>
      <c r="H50" s="22">
        <v>70.67</v>
      </c>
      <c r="I50" s="14"/>
      <c r="J50" s="14"/>
      <c r="K50" s="29">
        <f t="shared" ref="K50:K53" si="16">I50</f>
        <v>0</v>
      </c>
      <c r="L50" s="29">
        <f t="shared" ref="L50:L55" si="17">H50*0.5+K50*0.5</f>
        <v>35.335</v>
      </c>
      <c r="M50" s="14">
        <f>RANK(L50,$L$50:$L$51,0)</f>
        <v>1</v>
      </c>
      <c r="N50" s="12" t="s">
        <v>20</v>
      </c>
    </row>
    <row r="51" s="2" customFormat="1" ht="20" customHeight="1" spans="1:14">
      <c r="A51" s="5">
        <v>48</v>
      </c>
      <c r="B51" s="18"/>
      <c r="C51" s="19"/>
      <c r="D51" s="20"/>
      <c r="E51" s="12" t="s">
        <v>106</v>
      </c>
      <c r="F51" s="21">
        <v>65.6</v>
      </c>
      <c r="G51" s="21">
        <v>67.5</v>
      </c>
      <c r="H51" s="22">
        <v>66.93</v>
      </c>
      <c r="I51" s="14"/>
      <c r="J51" s="14"/>
      <c r="K51" s="29">
        <f t="shared" si="16"/>
        <v>0</v>
      </c>
      <c r="L51" s="29">
        <f t="shared" si="17"/>
        <v>33.465</v>
      </c>
      <c r="M51" s="14">
        <f>RANK(L51,$L$50:$L$51,0)</f>
        <v>2</v>
      </c>
      <c r="N51" s="12" t="s">
        <v>20</v>
      </c>
    </row>
    <row r="52" s="2" customFormat="1" ht="20" customHeight="1" spans="1:14">
      <c r="A52" s="5">
        <v>49</v>
      </c>
      <c r="B52" s="18"/>
      <c r="C52" s="19" t="s">
        <v>107</v>
      </c>
      <c r="D52" s="20" t="s">
        <v>18</v>
      </c>
      <c r="E52" s="12" t="s">
        <v>108</v>
      </c>
      <c r="F52" s="21">
        <v>68.8</v>
      </c>
      <c r="G52" s="21">
        <v>79.9</v>
      </c>
      <c r="H52" s="22">
        <v>76.57</v>
      </c>
      <c r="I52" s="14"/>
      <c r="J52" s="14"/>
      <c r="K52" s="29">
        <f t="shared" si="16"/>
        <v>0</v>
      </c>
      <c r="L52" s="29">
        <f t="shared" si="17"/>
        <v>38.285</v>
      </c>
      <c r="M52" s="14">
        <f>RANK(L52,$L$52:$L$53,0)</f>
        <v>1</v>
      </c>
      <c r="N52" s="12" t="s">
        <v>20</v>
      </c>
    </row>
    <row r="53" s="2" customFormat="1" ht="20" customHeight="1" spans="1:14">
      <c r="A53" s="5">
        <v>50</v>
      </c>
      <c r="B53" s="18"/>
      <c r="C53" s="19"/>
      <c r="D53" s="20"/>
      <c r="E53" s="12" t="s">
        <v>109</v>
      </c>
      <c r="F53" s="21">
        <v>76.8</v>
      </c>
      <c r="G53" s="21">
        <v>71.75</v>
      </c>
      <c r="H53" s="22">
        <v>73.27</v>
      </c>
      <c r="I53" s="14"/>
      <c r="J53" s="14"/>
      <c r="K53" s="29">
        <f t="shared" si="16"/>
        <v>0</v>
      </c>
      <c r="L53" s="29">
        <f t="shared" si="17"/>
        <v>36.635</v>
      </c>
      <c r="M53" s="14">
        <f>RANK(L53,$L$52:$L$53,0)</f>
        <v>2</v>
      </c>
      <c r="N53" s="12" t="s">
        <v>20</v>
      </c>
    </row>
    <row r="54" s="2" customFormat="1" ht="20" customHeight="1" spans="1:14">
      <c r="A54" s="5">
        <v>51</v>
      </c>
      <c r="B54" s="18" t="s">
        <v>30</v>
      </c>
      <c r="C54" s="19" t="s">
        <v>110</v>
      </c>
      <c r="D54" s="18" t="s">
        <v>85</v>
      </c>
      <c r="E54" s="12" t="s">
        <v>111</v>
      </c>
      <c r="F54" s="21">
        <v>76</v>
      </c>
      <c r="G54" s="21">
        <v>81.8</v>
      </c>
      <c r="H54" s="22">
        <v>80.06</v>
      </c>
      <c r="I54" s="14"/>
      <c r="J54" s="14"/>
      <c r="K54" s="29">
        <f>J54</f>
        <v>0</v>
      </c>
      <c r="L54" s="29">
        <f t="shared" si="17"/>
        <v>40.03</v>
      </c>
      <c r="M54" s="14">
        <f>RANK(L54,$L$54:$L$55,0)</f>
        <v>1</v>
      </c>
      <c r="N54" s="12" t="s">
        <v>64</v>
      </c>
    </row>
    <row r="55" s="2" customFormat="1" ht="20" customHeight="1" spans="1:14">
      <c r="A55" s="5">
        <v>52</v>
      </c>
      <c r="B55" s="18"/>
      <c r="C55" s="19"/>
      <c r="D55" s="18"/>
      <c r="E55" s="12" t="s">
        <v>112</v>
      </c>
      <c r="F55" s="21">
        <v>65.6</v>
      </c>
      <c r="G55" s="21">
        <v>81.3</v>
      </c>
      <c r="H55" s="22">
        <v>76.59</v>
      </c>
      <c r="I55" s="14"/>
      <c r="J55" s="14"/>
      <c r="K55" s="29">
        <f>J55</f>
        <v>0</v>
      </c>
      <c r="L55" s="29">
        <f t="shared" si="17"/>
        <v>38.295</v>
      </c>
      <c r="M55" s="14">
        <f>RANK(L55,$L$54:$L$55,0)</f>
        <v>2</v>
      </c>
      <c r="N55" s="12" t="s">
        <v>64</v>
      </c>
    </row>
    <row r="56" s="2" customFormat="1" ht="20" customHeight="1" spans="1:14">
      <c r="A56" s="5">
        <v>53</v>
      </c>
      <c r="B56" s="18" t="s">
        <v>34</v>
      </c>
      <c r="C56" s="19" t="s">
        <v>113</v>
      </c>
      <c r="D56" s="20" t="s">
        <v>59</v>
      </c>
      <c r="E56" s="24" t="s">
        <v>114</v>
      </c>
      <c r="F56" s="12"/>
      <c r="G56" s="12"/>
      <c r="H56" s="12" t="s">
        <v>38</v>
      </c>
      <c r="I56" s="14"/>
      <c r="J56" s="14"/>
      <c r="K56" s="29">
        <f t="shared" ref="K56:K58" si="18">I56*0.5+J56*0.5</f>
        <v>0</v>
      </c>
      <c r="L56" s="29">
        <f t="shared" ref="L56:L58" si="19">K56</f>
        <v>0</v>
      </c>
      <c r="M56" s="14">
        <f t="shared" ref="M56:M58" si="20">RANK(L56,$L$56:$L$58,0)</f>
        <v>1</v>
      </c>
      <c r="N56" s="12" t="s">
        <v>39</v>
      </c>
    </row>
    <row r="57" s="2" customFormat="1" ht="20" customHeight="1" spans="1:14">
      <c r="A57" s="5">
        <v>54</v>
      </c>
      <c r="B57" s="18"/>
      <c r="C57" s="19"/>
      <c r="D57" s="20"/>
      <c r="E57" s="24" t="s">
        <v>115</v>
      </c>
      <c r="F57" s="12"/>
      <c r="G57" s="12"/>
      <c r="H57" s="12" t="s">
        <v>38</v>
      </c>
      <c r="I57" s="14"/>
      <c r="J57" s="14"/>
      <c r="K57" s="29">
        <f t="shared" si="18"/>
        <v>0</v>
      </c>
      <c r="L57" s="29">
        <f t="shared" si="19"/>
        <v>0</v>
      </c>
      <c r="M57" s="14">
        <f t="shared" si="20"/>
        <v>1</v>
      </c>
      <c r="N57" s="12" t="s">
        <v>39</v>
      </c>
    </row>
    <row r="58" s="2" customFormat="1" ht="20" customHeight="1" spans="1:14">
      <c r="A58" s="5">
        <v>55</v>
      </c>
      <c r="B58" s="18"/>
      <c r="C58" s="19"/>
      <c r="D58" s="20"/>
      <c r="E58" s="24" t="s">
        <v>116</v>
      </c>
      <c r="F58" s="12"/>
      <c r="G58" s="12"/>
      <c r="H58" s="12" t="s">
        <v>38</v>
      </c>
      <c r="I58" s="14"/>
      <c r="J58" s="14"/>
      <c r="K58" s="29">
        <f t="shared" si="18"/>
        <v>0</v>
      </c>
      <c r="L58" s="29">
        <f t="shared" si="19"/>
        <v>0</v>
      </c>
      <c r="M58" s="14">
        <f t="shared" si="20"/>
        <v>1</v>
      </c>
      <c r="N58" s="12" t="s">
        <v>39</v>
      </c>
    </row>
    <row r="59" s="2" customFormat="1" ht="20" customHeight="1" spans="1:14">
      <c r="A59" s="5">
        <v>56</v>
      </c>
      <c r="B59" s="18" t="s">
        <v>16</v>
      </c>
      <c r="C59" s="19" t="s">
        <v>117</v>
      </c>
      <c r="D59" s="20" t="s">
        <v>59</v>
      </c>
      <c r="E59" s="12" t="s">
        <v>118</v>
      </c>
      <c r="F59" s="21">
        <v>70.4</v>
      </c>
      <c r="G59" s="21">
        <v>70.2</v>
      </c>
      <c r="H59" s="22">
        <v>70.26</v>
      </c>
      <c r="I59" s="14"/>
      <c r="J59" s="14"/>
      <c r="K59" s="29">
        <f>I59</f>
        <v>0</v>
      </c>
      <c r="L59" s="29">
        <f t="shared" ref="L59:L62" si="21">H59*0.5+K59*0.5</f>
        <v>35.13</v>
      </c>
      <c r="M59" s="14">
        <f>RANK(L59,$L$59:$L$60,0)</f>
        <v>1</v>
      </c>
      <c r="N59" s="12" t="s">
        <v>20</v>
      </c>
    </row>
    <row r="60" s="2" customFormat="1" ht="20" customHeight="1" spans="1:14">
      <c r="A60" s="5">
        <v>57</v>
      </c>
      <c r="B60" s="18"/>
      <c r="C60" s="19"/>
      <c r="D60" s="20"/>
      <c r="E60" s="27" t="s">
        <v>119</v>
      </c>
      <c r="F60" s="21">
        <v>55.2</v>
      </c>
      <c r="G60" s="21">
        <v>57.05</v>
      </c>
      <c r="H60" s="22">
        <v>56.5</v>
      </c>
      <c r="I60" s="14"/>
      <c r="J60" s="14"/>
      <c r="K60" s="29">
        <f>I60</f>
        <v>0</v>
      </c>
      <c r="L60" s="29">
        <f t="shared" si="21"/>
        <v>28.25</v>
      </c>
      <c r="M60" s="14">
        <f>RANK(L60,$L$59:$L$60,0)</f>
        <v>2</v>
      </c>
      <c r="N60" s="12" t="s">
        <v>20</v>
      </c>
    </row>
    <row r="61" s="2" customFormat="1" ht="20" customHeight="1" spans="1:14">
      <c r="A61" s="5">
        <v>58</v>
      </c>
      <c r="B61" s="18" t="s">
        <v>30</v>
      </c>
      <c r="C61" s="19" t="s">
        <v>120</v>
      </c>
      <c r="D61" s="18" t="s">
        <v>85</v>
      </c>
      <c r="E61" s="12" t="s">
        <v>121</v>
      </c>
      <c r="F61" s="21">
        <v>78.4</v>
      </c>
      <c r="G61" s="21">
        <v>80.8</v>
      </c>
      <c r="H61" s="22">
        <v>80.08</v>
      </c>
      <c r="I61" s="14"/>
      <c r="J61" s="14"/>
      <c r="K61" s="29">
        <f>J61</f>
        <v>0</v>
      </c>
      <c r="L61" s="29">
        <f t="shared" si="21"/>
        <v>40.04</v>
      </c>
      <c r="M61" s="14">
        <f>RANK(L61,$L$61:$L$62,0)</f>
        <v>1</v>
      </c>
      <c r="N61" s="12" t="s">
        <v>64</v>
      </c>
    </row>
    <row r="62" s="2" customFormat="1" ht="20" customHeight="1" spans="1:14">
      <c r="A62" s="5">
        <v>59</v>
      </c>
      <c r="B62" s="18"/>
      <c r="C62" s="19"/>
      <c r="D62" s="18"/>
      <c r="E62" s="12" t="s">
        <v>122</v>
      </c>
      <c r="F62" s="21">
        <v>72</v>
      </c>
      <c r="G62" s="21">
        <v>77.35</v>
      </c>
      <c r="H62" s="22">
        <v>75.75</v>
      </c>
      <c r="I62" s="14"/>
      <c r="J62" s="14"/>
      <c r="K62" s="29">
        <f>J62</f>
        <v>0</v>
      </c>
      <c r="L62" s="29">
        <f t="shared" si="21"/>
        <v>37.875</v>
      </c>
      <c r="M62" s="14">
        <f>RANK(L62,$L$61:$L$62,0)</f>
        <v>2</v>
      </c>
      <c r="N62" s="12" t="s">
        <v>64</v>
      </c>
    </row>
    <row r="63" s="2" customFormat="1" ht="20" customHeight="1" spans="1:14">
      <c r="A63" s="5">
        <v>60</v>
      </c>
      <c r="B63" s="18" t="s">
        <v>34</v>
      </c>
      <c r="C63" s="19" t="s">
        <v>123</v>
      </c>
      <c r="D63" s="18" t="s">
        <v>85</v>
      </c>
      <c r="E63" s="24" t="s">
        <v>124</v>
      </c>
      <c r="F63" s="12"/>
      <c r="G63" s="12"/>
      <c r="H63" s="12" t="s">
        <v>38</v>
      </c>
      <c r="I63" s="14"/>
      <c r="J63" s="14"/>
      <c r="K63" s="29">
        <f t="shared" ref="K63:K69" si="22">I63*0.5+J63*0.5</f>
        <v>0</v>
      </c>
      <c r="L63" s="29">
        <f t="shared" ref="L63:L69" si="23">K63</f>
        <v>0</v>
      </c>
      <c r="M63" s="14">
        <f t="shared" ref="M63:M69" si="24">RANK(L63,$L$63:$L$69,0)</f>
        <v>1</v>
      </c>
      <c r="N63" s="12" t="s">
        <v>39</v>
      </c>
    </row>
    <row r="64" s="2" customFormat="1" ht="20" customHeight="1" spans="1:14">
      <c r="A64" s="5">
        <v>61</v>
      </c>
      <c r="B64" s="18"/>
      <c r="C64" s="19"/>
      <c r="D64" s="18"/>
      <c r="E64" s="24" t="s">
        <v>125</v>
      </c>
      <c r="F64" s="12"/>
      <c r="G64" s="12"/>
      <c r="H64" s="12" t="s">
        <v>38</v>
      </c>
      <c r="I64" s="14"/>
      <c r="J64" s="14"/>
      <c r="K64" s="29">
        <f t="shared" si="22"/>
        <v>0</v>
      </c>
      <c r="L64" s="29">
        <f t="shared" si="23"/>
        <v>0</v>
      </c>
      <c r="M64" s="14">
        <f t="shared" si="24"/>
        <v>1</v>
      </c>
      <c r="N64" s="12" t="s">
        <v>39</v>
      </c>
    </row>
    <row r="65" s="2" customFormat="1" ht="20" customHeight="1" spans="1:14">
      <c r="A65" s="5">
        <v>62</v>
      </c>
      <c r="B65" s="18"/>
      <c r="C65" s="19"/>
      <c r="D65" s="18"/>
      <c r="E65" s="24" t="s">
        <v>126</v>
      </c>
      <c r="F65" s="12"/>
      <c r="G65" s="12"/>
      <c r="H65" s="12" t="s">
        <v>38</v>
      </c>
      <c r="I65" s="14"/>
      <c r="J65" s="14"/>
      <c r="K65" s="29">
        <f t="shared" si="22"/>
        <v>0</v>
      </c>
      <c r="L65" s="29">
        <f t="shared" si="23"/>
        <v>0</v>
      </c>
      <c r="M65" s="14">
        <f t="shared" si="24"/>
        <v>1</v>
      </c>
      <c r="N65" s="12" t="s">
        <v>39</v>
      </c>
    </row>
    <row r="66" s="2" customFormat="1" ht="20" customHeight="1" spans="1:14">
      <c r="A66" s="5">
        <v>63</v>
      </c>
      <c r="B66" s="18"/>
      <c r="C66" s="19"/>
      <c r="D66" s="18"/>
      <c r="E66" s="24" t="s">
        <v>127</v>
      </c>
      <c r="F66" s="12"/>
      <c r="G66" s="12"/>
      <c r="H66" s="12" t="s">
        <v>38</v>
      </c>
      <c r="I66" s="14"/>
      <c r="J66" s="14"/>
      <c r="K66" s="29">
        <f t="shared" si="22"/>
        <v>0</v>
      </c>
      <c r="L66" s="29">
        <f t="shared" si="23"/>
        <v>0</v>
      </c>
      <c r="M66" s="14">
        <f t="shared" si="24"/>
        <v>1</v>
      </c>
      <c r="N66" s="12" t="s">
        <v>39</v>
      </c>
    </row>
    <row r="67" s="2" customFormat="1" ht="20" customHeight="1" spans="1:14">
      <c r="A67" s="5">
        <v>64</v>
      </c>
      <c r="B67" s="18"/>
      <c r="C67" s="19"/>
      <c r="D67" s="18"/>
      <c r="E67" s="24" t="s">
        <v>128</v>
      </c>
      <c r="F67" s="12"/>
      <c r="G67" s="12"/>
      <c r="H67" s="12" t="s">
        <v>38</v>
      </c>
      <c r="I67" s="14"/>
      <c r="J67" s="14"/>
      <c r="K67" s="29">
        <f t="shared" si="22"/>
        <v>0</v>
      </c>
      <c r="L67" s="29">
        <f t="shared" si="23"/>
        <v>0</v>
      </c>
      <c r="M67" s="14">
        <f t="shared" si="24"/>
        <v>1</v>
      </c>
      <c r="N67" s="12" t="s">
        <v>39</v>
      </c>
    </row>
    <row r="68" s="2" customFormat="1" ht="20" customHeight="1" spans="1:14">
      <c r="A68" s="5">
        <v>65</v>
      </c>
      <c r="B68" s="18"/>
      <c r="C68" s="19"/>
      <c r="D68" s="18"/>
      <c r="E68" s="24" t="s">
        <v>129</v>
      </c>
      <c r="F68" s="12"/>
      <c r="G68" s="12"/>
      <c r="H68" s="12" t="s">
        <v>38</v>
      </c>
      <c r="I68" s="14"/>
      <c r="J68" s="14"/>
      <c r="K68" s="29">
        <f t="shared" si="22"/>
        <v>0</v>
      </c>
      <c r="L68" s="29">
        <f t="shared" si="23"/>
        <v>0</v>
      </c>
      <c r="M68" s="14">
        <f t="shared" si="24"/>
        <v>1</v>
      </c>
      <c r="N68" s="12" t="s">
        <v>39</v>
      </c>
    </row>
    <row r="69" s="2" customFormat="1" ht="20" customHeight="1" spans="1:14">
      <c r="A69" s="5">
        <v>66</v>
      </c>
      <c r="B69" s="18"/>
      <c r="C69" s="19"/>
      <c r="D69" s="18"/>
      <c r="E69" s="24" t="s">
        <v>130</v>
      </c>
      <c r="F69" s="12"/>
      <c r="G69" s="12"/>
      <c r="H69" s="12" t="s">
        <v>38</v>
      </c>
      <c r="I69" s="14"/>
      <c r="J69" s="14"/>
      <c r="K69" s="29">
        <f t="shared" si="22"/>
        <v>0</v>
      </c>
      <c r="L69" s="29">
        <f t="shared" si="23"/>
        <v>0</v>
      </c>
      <c r="M69" s="14">
        <f t="shared" si="24"/>
        <v>1</v>
      </c>
      <c r="N69" s="12" t="s">
        <v>39</v>
      </c>
    </row>
    <row r="70" s="2" customFormat="1" ht="20" customHeight="1" spans="1:14">
      <c r="A70" s="5">
        <v>67</v>
      </c>
      <c r="B70" s="18" t="s">
        <v>16</v>
      </c>
      <c r="C70" s="19" t="s">
        <v>131</v>
      </c>
      <c r="D70" s="20" t="s">
        <v>27</v>
      </c>
      <c r="E70" s="12" t="s">
        <v>132</v>
      </c>
      <c r="F70" s="21">
        <v>76</v>
      </c>
      <c r="G70" s="21">
        <v>78.7</v>
      </c>
      <c r="H70" s="30">
        <v>77.89</v>
      </c>
      <c r="I70" s="14"/>
      <c r="J70" s="14"/>
      <c r="K70" s="29">
        <f t="shared" ref="K70:K77" si="25">I70</f>
        <v>0</v>
      </c>
      <c r="L70" s="29">
        <f t="shared" ref="L70:L77" si="26">H70*0.5+K70*0.5</f>
        <v>38.945</v>
      </c>
      <c r="M70" s="14">
        <f t="shared" ref="M70:M73" si="27">RANK(L70,$L$70:$L$73,0)</f>
        <v>1</v>
      </c>
      <c r="N70" s="12" t="s">
        <v>20</v>
      </c>
    </row>
    <row r="71" s="2" customFormat="1" ht="20" customHeight="1" spans="1:14">
      <c r="A71" s="5">
        <v>68</v>
      </c>
      <c r="B71" s="18"/>
      <c r="C71" s="19"/>
      <c r="D71" s="20"/>
      <c r="E71" s="12" t="s">
        <v>133</v>
      </c>
      <c r="F71" s="21">
        <v>72.8</v>
      </c>
      <c r="G71" s="21">
        <v>79.75</v>
      </c>
      <c r="H71" s="30">
        <v>77.67</v>
      </c>
      <c r="I71" s="14"/>
      <c r="J71" s="14"/>
      <c r="K71" s="29">
        <f t="shared" si="25"/>
        <v>0</v>
      </c>
      <c r="L71" s="29">
        <f t="shared" si="26"/>
        <v>38.835</v>
      </c>
      <c r="M71" s="14">
        <f t="shared" si="27"/>
        <v>2</v>
      </c>
      <c r="N71" s="12" t="s">
        <v>20</v>
      </c>
    </row>
    <row r="72" s="2" customFormat="1" ht="20" customHeight="1" spans="1:14">
      <c r="A72" s="5">
        <v>69</v>
      </c>
      <c r="B72" s="18"/>
      <c r="C72" s="19"/>
      <c r="D72" s="20"/>
      <c r="E72" s="12" t="s">
        <v>134</v>
      </c>
      <c r="F72" s="21">
        <v>61.6</v>
      </c>
      <c r="G72" s="21">
        <v>79.55</v>
      </c>
      <c r="H72" s="30">
        <v>74.17</v>
      </c>
      <c r="I72" s="14"/>
      <c r="J72" s="14"/>
      <c r="K72" s="29">
        <f t="shared" si="25"/>
        <v>0</v>
      </c>
      <c r="L72" s="29">
        <f t="shared" si="26"/>
        <v>37.085</v>
      </c>
      <c r="M72" s="14">
        <f t="shared" si="27"/>
        <v>3</v>
      </c>
      <c r="N72" s="12" t="s">
        <v>20</v>
      </c>
    </row>
    <row r="73" s="2" customFormat="1" ht="20" customHeight="1" spans="1:14">
      <c r="A73" s="5">
        <v>70</v>
      </c>
      <c r="B73" s="18"/>
      <c r="C73" s="19"/>
      <c r="D73" s="20"/>
      <c r="E73" s="12" t="s">
        <v>135</v>
      </c>
      <c r="F73" s="21">
        <v>52</v>
      </c>
      <c r="G73" s="21">
        <v>81.25</v>
      </c>
      <c r="H73" s="30">
        <v>72.48</v>
      </c>
      <c r="I73" s="14"/>
      <c r="J73" s="14"/>
      <c r="K73" s="29">
        <f t="shared" si="25"/>
        <v>0</v>
      </c>
      <c r="L73" s="29">
        <f t="shared" si="26"/>
        <v>36.24</v>
      </c>
      <c r="M73" s="14">
        <f t="shared" si="27"/>
        <v>4</v>
      </c>
      <c r="N73" s="12" t="s">
        <v>20</v>
      </c>
    </row>
    <row r="74" s="2" customFormat="1" ht="20" customHeight="1" spans="1:14">
      <c r="A74" s="5">
        <v>71</v>
      </c>
      <c r="B74" s="18"/>
      <c r="C74" s="19" t="s">
        <v>136</v>
      </c>
      <c r="D74" s="20" t="s">
        <v>59</v>
      </c>
      <c r="E74" s="12" t="s">
        <v>137</v>
      </c>
      <c r="F74" s="21">
        <v>61.6</v>
      </c>
      <c r="G74" s="21">
        <v>76.45</v>
      </c>
      <c r="H74" s="30">
        <v>72</v>
      </c>
      <c r="I74" s="14"/>
      <c r="J74" s="14"/>
      <c r="K74" s="29">
        <f t="shared" si="25"/>
        <v>0</v>
      </c>
      <c r="L74" s="29">
        <f t="shared" si="26"/>
        <v>36</v>
      </c>
      <c r="M74" s="14">
        <f>RANK(L74,$L$74:$L$75,0)</f>
        <v>1</v>
      </c>
      <c r="N74" s="12" t="s">
        <v>20</v>
      </c>
    </row>
    <row r="75" s="2" customFormat="1" ht="20" customHeight="1" spans="1:14">
      <c r="A75" s="5">
        <v>72</v>
      </c>
      <c r="B75" s="18"/>
      <c r="C75" s="19"/>
      <c r="D75" s="20"/>
      <c r="E75" s="12" t="s">
        <v>138</v>
      </c>
      <c r="F75" s="21">
        <v>65.6</v>
      </c>
      <c r="G75" s="21">
        <v>66.4</v>
      </c>
      <c r="H75" s="30">
        <v>66.16</v>
      </c>
      <c r="I75" s="14"/>
      <c r="J75" s="14"/>
      <c r="K75" s="29">
        <f t="shared" si="25"/>
        <v>0</v>
      </c>
      <c r="L75" s="29">
        <f t="shared" si="26"/>
        <v>33.08</v>
      </c>
      <c r="M75" s="14">
        <f>RANK(L75,$L$74:$L$75,0)</f>
        <v>2</v>
      </c>
      <c r="N75" s="12" t="s">
        <v>20</v>
      </c>
    </row>
    <row r="76" s="2" customFormat="1" ht="20" customHeight="1" spans="1:14">
      <c r="A76" s="5">
        <v>73</v>
      </c>
      <c r="B76" s="18" t="s">
        <v>30</v>
      </c>
      <c r="C76" s="19" t="s">
        <v>139</v>
      </c>
      <c r="D76" s="20" t="s">
        <v>18</v>
      </c>
      <c r="E76" s="12" t="s">
        <v>140</v>
      </c>
      <c r="F76" s="21">
        <v>68.8</v>
      </c>
      <c r="G76" s="21">
        <v>82.3</v>
      </c>
      <c r="H76" s="30">
        <v>78.25</v>
      </c>
      <c r="I76" s="14"/>
      <c r="J76" s="14"/>
      <c r="K76" s="29">
        <f t="shared" si="25"/>
        <v>0</v>
      </c>
      <c r="L76" s="29">
        <f t="shared" si="26"/>
        <v>39.125</v>
      </c>
      <c r="M76" s="14">
        <f>RANK(L76,$L$76:$L$77,0)</f>
        <v>1</v>
      </c>
      <c r="N76" s="12" t="s">
        <v>20</v>
      </c>
    </row>
    <row r="77" s="2" customFormat="1" ht="20" customHeight="1" spans="1:14">
      <c r="A77" s="5">
        <v>74</v>
      </c>
      <c r="B77" s="18"/>
      <c r="C77" s="19"/>
      <c r="D77" s="20"/>
      <c r="E77" s="12" t="s">
        <v>141</v>
      </c>
      <c r="F77" s="21">
        <v>86.4</v>
      </c>
      <c r="G77" s="21">
        <v>74.3</v>
      </c>
      <c r="H77" s="30">
        <v>77.93</v>
      </c>
      <c r="I77" s="14"/>
      <c r="J77" s="14"/>
      <c r="K77" s="29">
        <f t="shared" si="25"/>
        <v>0</v>
      </c>
      <c r="L77" s="29">
        <f t="shared" si="26"/>
        <v>38.965</v>
      </c>
      <c r="M77" s="14">
        <f>RANK(L77,$L$76:$L$77,0)</f>
        <v>2</v>
      </c>
      <c r="N77" s="12" t="s">
        <v>20</v>
      </c>
    </row>
    <row r="78" s="2" customFormat="1" ht="20" customHeight="1" spans="1:14">
      <c r="A78" s="5">
        <v>75</v>
      </c>
      <c r="B78" s="18" t="s">
        <v>34</v>
      </c>
      <c r="C78" s="19" t="s">
        <v>142</v>
      </c>
      <c r="D78" s="20" t="s">
        <v>59</v>
      </c>
      <c r="E78" s="24" t="s">
        <v>143</v>
      </c>
      <c r="F78" s="12"/>
      <c r="G78" s="12"/>
      <c r="H78" s="12" t="s">
        <v>38</v>
      </c>
      <c r="I78" s="14"/>
      <c r="J78" s="14"/>
      <c r="K78" s="29">
        <f>I78*0.5+J78*0.5</f>
        <v>0</v>
      </c>
      <c r="L78" s="29">
        <f>K78</f>
        <v>0</v>
      </c>
      <c r="M78" s="14">
        <f>RANK(L78,$L$78:$L$78,0)</f>
        <v>1</v>
      </c>
      <c r="N78" s="12" t="s">
        <v>39</v>
      </c>
    </row>
    <row r="79" s="2" customFormat="1" ht="20" customHeight="1" spans="1:14">
      <c r="A79" s="5">
        <v>76</v>
      </c>
      <c r="B79" s="18"/>
      <c r="C79" s="19" t="s">
        <v>144</v>
      </c>
      <c r="D79" s="20" t="s">
        <v>145</v>
      </c>
      <c r="E79" s="24" t="s">
        <v>146</v>
      </c>
      <c r="F79" s="12"/>
      <c r="G79" s="12"/>
      <c r="H79" s="12" t="s">
        <v>38</v>
      </c>
      <c r="I79" s="14"/>
      <c r="J79" s="14"/>
      <c r="K79" s="29">
        <f>I79*0.5+J79*0.5</f>
        <v>0</v>
      </c>
      <c r="L79" s="29">
        <f>K79</f>
        <v>0</v>
      </c>
      <c r="M79" s="14">
        <f>RANK(L79,$L$79:$L$79,0)</f>
        <v>1</v>
      </c>
      <c r="N79" s="12" t="s">
        <v>39</v>
      </c>
    </row>
    <row r="80" s="2" customFormat="1" ht="20" customHeight="1" spans="1:14">
      <c r="A80" s="5">
        <v>77</v>
      </c>
      <c r="B80" s="18" t="s">
        <v>16</v>
      </c>
      <c r="C80" s="19" t="s">
        <v>147</v>
      </c>
      <c r="D80" s="20" t="s">
        <v>85</v>
      </c>
      <c r="E80" s="12" t="s">
        <v>148</v>
      </c>
      <c r="F80" s="21">
        <v>93.6</v>
      </c>
      <c r="G80" s="21">
        <v>80.75</v>
      </c>
      <c r="H80" s="22">
        <v>84.61</v>
      </c>
      <c r="I80" s="14"/>
      <c r="J80" s="14"/>
      <c r="K80" s="29">
        <f t="shared" ref="K80:K83" si="28">J80</f>
        <v>0</v>
      </c>
      <c r="L80" s="29">
        <f t="shared" ref="L80:L83" si="29">H80*0.5+K80*0.5</f>
        <v>42.305</v>
      </c>
      <c r="M80" s="14">
        <f>RANK(L80,$L$80:$L$81,0)</f>
        <v>1</v>
      </c>
      <c r="N80" s="12" t="s">
        <v>64</v>
      </c>
    </row>
    <row r="81" s="2" customFormat="1" ht="20" customHeight="1" spans="1:14">
      <c r="A81" s="5">
        <v>78</v>
      </c>
      <c r="B81" s="18"/>
      <c r="C81" s="19"/>
      <c r="D81" s="20"/>
      <c r="E81" s="12" t="s">
        <v>149</v>
      </c>
      <c r="F81" s="21">
        <v>72</v>
      </c>
      <c r="G81" s="21">
        <v>84.4</v>
      </c>
      <c r="H81" s="22">
        <v>80.68</v>
      </c>
      <c r="I81" s="14"/>
      <c r="J81" s="14"/>
      <c r="K81" s="29">
        <f t="shared" si="28"/>
        <v>0</v>
      </c>
      <c r="L81" s="29">
        <f t="shared" si="29"/>
        <v>40.34</v>
      </c>
      <c r="M81" s="14">
        <f>RANK(L81,$L$80:$L$81,0)</f>
        <v>2</v>
      </c>
      <c r="N81" s="12" t="s">
        <v>64</v>
      </c>
    </row>
    <row r="82" s="2" customFormat="1" ht="20" customHeight="1" spans="1:14">
      <c r="A82" s="5">
        <v>79</v>
      </c>
      <c r="B82" s="18" t="s">
        <v>30</v>
      </c>
      <c r="C82" s="19" t="s">
        <v>150</v>
      </c>
      <c r="D82" s="20" t="s">
        <v>85</v>
      </c>
      <c r="E82" s="12" t="s">
        <v>151</v>
      </c>
      <c r="F82" s="21">
        <v>83.2</v>
      </c>
      <c r="G82" s="21">
        <v>80.15</v>
      </c>
      <c r="H82" s="22">
        <v>81.07</v>
      </c>
      <c r="I82" s="14"/>
      <c r="J82" s="14"/>
      <c r="K82" s="29">
        <f t="shared" si="28"/>
        <v>0</v>
      </c>
      <c r="L82" s="29">
        <f t="shared" si="29"/>
        <v>40.535</v>
      </c>
      <c r="M82" s="14">
        <f>RANK(L82,$L$82:$L$83,0)</f>
        <v>1</v>
      </c>
      <c r="N82" s="12" t="s">
        <v>64</v>
      </c>
    </row>
    <row r="83" s="2" customFormat="1" ht="20" customHeight="1" spans="1:14">
      <c r="A83" s="5">
        <v>80</v>
      </c>
      <c r="B83" s="18"/>
      <c r="C83" s="19"/>
      <c r="D83" s="20"/>
      <c r="E83" s="24" t="s">
        <v>152</v>
      </c>
      <c r="F83" s="21">
        <v>59.2</v>
      </c>
      <c r="G83" s="21">
        <v>85</v>
      </c>
      <c r="H83" s="12">
        <v>77.26</v>
      </c>
      <c r="I83" s="14"/>
      <c r="J83" s="14"/>
      <c r="K83" s="29">
        <f t="shared" si="28"/>
        <v>0</v>
      </c>
      <c r="L83" s="29">
        <f t="shared" si="29"/>
        <v>38.63</v>
      </c>
      <c r="M83" s="14">
        <f>RANK(L83,$L$82:$L$83,0)</f>
        <v>2</v>
      </c>
      <c r="N83" s="12" t="s">
        <v>64</v>
      </c>
    </row>
    <row r="84" s="2" customFormat="1" ht="20" customHeight="1" spans="1:14">
      <c r="A84" s="5">
        <v>81</v>
      </c>
      <c r="B84" s="18" t="s">
        <v>34</v>
      </c>
      <c r="C84" s="19" t="s">
        <v>153</v>
      </c>
      <c r="D84" s="18" t="s">
        <v>59</v>
      </c>
      <c r="E84" s="24" t="s">
        <v>154</v>
      </c>
      <c r="F84" s="12"/>
      <c r="G84" s="12"/>
      <c r="H84" s="12" t="s">
        <v>38</v>
      </c>
      <c r="I84" s="14"/>
      <c r="J84" s="14"/>
      <c r="K84" s="29">
        <f t="shared" ref="K84:K90" si="30">I84*0.5+J84*0.5</f>
        <v>0</v>
      </c>
      <c r="L84" s="29">
        <f t="shared" ref="L84:L90" si="31">K84</f>
        <v>0</v>
      </c>
      <c r="M84" s="14">
        <f t="shared" ref="M84:M88" si="32">RANK(L84,$L$84:$L$88,0)</f>
        <v>1</v>
      </c>
      <c r="N84" s="12" t="s">
        <v>39</v>
      </c>
    </row>
    <row r="85" s="2" customFormat="1" ht="20" customHeight="1" spans="1:14">
      <c r="A85" s="5">
        <v>82</v>
      </c>
      <c r="B85" s="18"/>
      <c r="C85" s="19"/>
      <c r="D85" s="18"/>
      <c r="E85" s="24" t="s">
        <v>155</v>
      </c>
      <c r="F85" s="12"/>
      <c r="G85" s="12"/>
      <c r="H85" s="12" t="s">
        <v>38</v>
      </c>
      <c r="I85" s="14"/>
      <c r="J85" s="14"/>
      <c r="K85" s="29">
        <f t="shared" si="30"/>
        <v>0</v>
      </c>
      <c r="L85" s="29">
        <f t="shared" si="31"/>
        <v>0</v>
      </c>
      <c r="M85" s="14">
        <f t="shared" si="32"/>
        <v>1</v>
      </c>
      <c r="N85" s="12" t="s">
        <v>39</v>
      </c>
    </row>
    <row r="86" s="2" customFormat="1" ht="20" customHeight="1" spans="1:14">
      <c r="A86" s="5">
        <v>83</v>
      </c>
      <c r="B86" s="18"/>
      <c r="C86" s="19"/>
      <c r="D86" s="18"/>
      <c r="E86" s="24" t="s">
        <v>156</v>
      </c>
      <c r="F86" s="12"/>
      <c r="G86" s="12"/>
      <c r="H86" s="12" t="s">
        <v>38</v>
      </c>
      <c r="I86" s="14"/>
      <c r="J86" s="14"/>
      <c r="K86" s="29">
        <f t="shared" si="30"/>
        <v>0</v>
      </c>
      <c r="L86" s="29">
        <f t="shared" si="31"/>
        <v>0</v>
      </c>
      <c r="M86" s="14">
        <f t="shared" si="32"/>
        <v>1</v>
      </c>
      <c r="N86" s="12" t="s">
        <v>39</v>
      </c>
    </row>
    <row r="87" s="2" customFormat="1" ht="20" customHeight="1" spans="1:14">
      <c r="A87" s="5">
        <v>84</v>
      </c>
      <c r="B87" s="18"/>
      <c r="C87" s="19"/>
      <c r="D87" s="18"/>
      <c r="E87" s="24" t="s">
        <v>157</v>
      </c>
      <c r="F87" s="12"/>
      <c r="G87" s="12"/>
      <c r="H87" s="12" t="s">
        <v>38</v>
      </c>
      <c r="I87" s="14"/>
      <c r="J87" s="14"/>
      <c r="K87" s="29">
        <f t="shared" si="30"/>
        <v>0</v>
      </c>
      <c r="L87" s="29">
        <f t="shared" si="31"/>
        <v>0</v>
      </c>
      <c r="M87" s="14">
        <f t="shared" si="32"/>
        <v>1</v>
      </c>
      <c r="N87" s="12" t="s">
        <v>39</v>
      </c>
    </row>
    <row r="88" s="2" customFormat="1" ht="20" customHeight="1" spans="1:14">
      <c r="A88" s="5">
        <v>85</v>
      </c>
      <c r="B88" s="18"/>
      <c r="C88" s="19"/>
      <c r="D88" s="18"/>
      <c r="E88" s="24" t="s">
        <v>158</v>
      </c>
      <c r="F88" s="12"/>
      <c r="G88" s="12"/>
      <c r="H88" s="12" t="s">
        <v>38</v>
      </c>
      <c r="I88" s="14"/>
      <c r="J88" s="14"/>
      <c r="K88" s="29">
        <f t="shared" si="30"/>
        <v>0</v>
      </c>
      <c r="L88" s="29">
        <f t="shared" si="31"/>
        <v>0</v>
      </c>
      <c r="M88" s="14">
        <f t="shared" si="32"/>
        <v>1</v>
      </c>
      <c r="N88" s="12" t="s">
        <v>39</v>
      </c>
    </row>
    <row r="89" s="2" customFormat="1" ht="20" customHeight="1" spans="1:14">
      <c r="A89" s="5">
        <v>86</v>
      </c>
      <c r="B89" s="18"/>
      <c r="C89" s="19" t="s">
        <v>159</v>
      </c>
      <c r="D89" s="18" t="s">
        <v>59</v>
      </c>
      <c r="E89" s="24" t="s">
        <v>160</v>
      </c>
      <c r="F89" s="12"/>
      <c r="G89" s="12"/>
      <c r="H89" s="12" t="s">
        <v>38</v>
      </c>
      <c r="I89" s="14"/>
      <c r="J89" s="14"/>
      <c r="K89" s="29">
        <f t="shared" si="30"/>
        <v>0</v>
      </c>
      <c r="L89" s="29">
        <f t="shared" si="31"/>
        <v>0</v>
      </c>
      <c r="M89" s="14">
        <f>RANK(L89,$L$89:$L$90,0)</f>
        <v>1</v>
      </c>
      <c r="N89" s="12" t="s">
        <v>39</v>
      </c>
    </row>
    <row r="90" s="2" customFormat="1" ht="20" customHeight="1" spans="1:14">
      <c r="A90" s="5">
        <v>87</v>
      </c>
      <c r="B90" s="18"/>
      <c r="C90" s="19"/>
      <c r="D90" s="18"/>
      <c r="E90" s="24" t="s">
        <v>161</v>
      </c>
      <c r="F90" s="12"/>
      <c r="G90" s="12"/>
      <c r="H90" s="12" t="s">
        <v>38</v>
      </c>
      <c r="I90" s="14"/>
      <c r="J90" s="14"/>
      <c r="K90" s="29">
        <f t="shared" si="30"/>
        <v>0</v>
      </c>
      <c r="L90" s="29">
        <f t="shared" si="31"/>
        <v>0</v>
      </c>
      <c r="M90" s="14">
        <f>RANK(L90,$L$89:$L$90,0)</f>
        <v>1</v>
      </c>
      <c r="N90" s="12" t="s">
        <v>39</v>
      </c>
    </row>
    <row r="91" s="2" customFormat="1" ht="20" customHeight="1" spans="1:14">
      <c r="A91" s="5">
        <v>88</v>
      </c>
      <c r="B91" s="18" t="s">
        <v>16</v>
      </c>
      <c r="C91" s="19" t="s">
        <v>162</v>
      </c>
      <c r="D91" s="20" t="s">
        <v>94</v>
      </c>
      <c r="E91" s="12" t="s">
        <v>163</v>
      </c>
      <c r="F91" s="21">
        <v>72</v>
      </c>
      <c r="G91" s="21">
        <v>72.85</v>
      </c>
      <c r="H91" s="22">
        <v>72.6</v>
      </c>
      <c r="I91" s="14"/>
      <c r="J91" s="14"/>
      <c r="K91" s="29">
        <f t="shared" ref="K91:K94" si="33">I91</f>
        <v>0</v>
      </c>
      <c r="L91" s="29">
        <f t="shared" ref="L91:L94" si="34">H91*0.5+K91*0.5</f>
        <v>36.3</v>
      </c>
      <c r="M91" s="14">
        <f>RANK(L91,$L$91:$L$92,0)</f>
        <v>1</v>
      </c>
      <c r="N91" s="12" t="s">
        <v>20</v>
      </c>
    </row>
    <row r="92" s="2" customFormat="1" ht="20" customHeight="1" spans="1:16384">
      <c r="A92" s="5">
        <v>89</v>
      </c>
      <c r="B92" s="18"/>
      <c r="C92" s="19"/>
      <c r="D92" s="20"/>
      <c r="E92" s="12" t="s">
        <v>164</v>
      </c>
      <c r="F92" s="21">
        <v>75.2</v>
      </c>
      <c r="G92" s="21">
        <v>67.65</v>
      </c>
      <c r="H92" s="22">
        <v>69.92</v>
      </c>
      <c r="I92" s="14"/>
      <c r="J92" s="14"/>
      <c r="K92" s="29">
        <f t="shared" si="33"/>
        <v>0</v>
      </c>
      <c r="L92" s="29">
        <f t="shared" si="34"/>
        <v>34.96</v>
      </c>
      <c r="M92" s="14">
        <f>RANK(L92,$L$91:$L$92,0)</f>
        <v>2</v>
      </c>
      <c r="N92" s="12" t="s">
        <v>20</v>
      </c>
      <c r="XEO92" s="31"/>
      <c r="XEP92" s="31"/>
      <c r="XEQ92" s="31"/>
      <c r="XER92" s="31"/>
      <c r="XES92" s="31"/>
      <c r="XET92" s="31"/>
      <c r="XEU92" s="31"/>
      <c r="XEV92" s="31"/>
      <c r="XEW92" s="31"/>
      <c r="XEX92" s="31"/>
      <c r="XEY92" s="31"/>
      <c r="XEZ92" s="31"/>
      <c r="XFA92" s="31"/>
      <c r="XFB92" s="31"/>
      <c r="XFC92" s="31"/>
      <c r="XFD92" s="31"/>
    </row>
    <row r="93" s="2" customFormat="1" ht="20" customHeight="1" spans="1:16384">
      <c r="A93" s="5">
        <v>90</v>
      </c>
      <c r="B93" s="18"/>
      <c r="C93" s="19" t="s">
        <v>165</v>
      </c>
      <c r="D93" s="20" t="s">
        <v>59</v>
      </c>
      <c r="E93" s="12" t="s">
        <v>166</v>
      </c>
      <c r="F93" s="21">
        <v>81.6</v>
      </c>
      <c r="G93" s="21">
        <v>62.4</v>
      </c>
      <c r="H93" s="22">
        <v>68.16</v>
      </c>
      <c r="I93" s="14"/>
      <c r="J93" s="14"/>
      <c r="K93" s="29">
        <f t="shared" si="33"/>
        <v>0</v>
      </c>
      <c r="L93" s="29">
        <f t="shared" si="34"/>
        <v>34.08</v>
      </c>
      <c r="M93" s="14">
        <f>RANK(L93,$L$93:$L$94,0)</f>
        <v>1</v>
      </c>
      <c r="N93" s="12" t="s">
        <v>20</v>
      </c>
      <c r="XEO93" s="31"/>
      <c r="XEP93" s="31"/>
      <c r="XEQ93" s="31"/>
      <c r="XER93" s="31"/>
      <c r="XES93" s="31"/>
      <c r="XET93" s="31"/>
      <c r="XEU93" s="31"/>
      <c r="XEV93" s="31"/>
      <c r="XEW93" s="31"/>
      <c r="XEX93" s="31"/>
      <c r="XEY93" s="31"/>
      <c r="XEZ93" s="31"/>
      <c r="XFA93" s="31"/>
      <c r="XFB93" s="31"/>
      <c r="XFC93" s="31"/>
      <c r="XFD93" s="31"/>
    </row>
    <row r="94" s="2" customFormat="1" ht="20" customHeight="1" spans="1:16384">
      <c r="A94" s="5">
        <v>91</v>
      </c>
      <c r="B94" s="18"/>
      <c r="C94" s="19"/>
      <c r="D94" s="20"/>
      <c r="E94" s="12" t="s">
        <v>167</v>
      </c>
      <c r="F94" s="21">
        <v>61.6</v>
      </c>
      <c r="G94" s="21">
        <v>69.4</v>
      </c>
      <c r="H94" s="22">
        <v>67.06</v>
      </c>
      <c r="I94" s="14"/>
      <c r="J94" s="14"/>
      <c r="K94" s="29">
        <f t="shared" si="33"/>
        <v>0</v>
      </c>
      <c r="L94" s="29">
        <f t="shared" si="34"/>
        <v>33.53</v>
      </c>
      <c r="M94" s="14">
        <f>RANK(L94,$L$93:$L$94,0)</f>
        <v>2</v>
      </c>
      <c r="N94" s="12" t="s">
        <v>20</v>
      </c>
      <c r="XEO94" s="31"/>
      <c r="XEP94" s="31"/>
      <c r="XEQ94" s="31"/>
      <c r="XER94" s="31"/>
      <c r="XES94" s="31"/>
      <c r="XET94" s="31"/>
      <c r="XEU94" s="31"/>
      <c r="XEV94" s="31"/>
      <c r="XEW94" s="31"/>
      <c r="XEX94" s="31"/>
      <c r="XEY94" s="31"/>
      <c r="XEZ94" s="31"/>
      <c r="XFA94" s="31"/>
      <c r="XFB94" s="31"/>
      <c r="XFC94" s="31"/>
      <c r="XFD94" s="31"/>
    </row>
    <row r="95" s="2" customFormat="1" ht="20" customHeight="1" spans="1:16384">
      <c r="A95" s="5">
        <v>92</v>
      </c>
      <c r="B95" s="18" t="s">
        <v>34</v>
      </c>
      <c r="C95" s="19" t="s">
        <v>168</v>
      </c>
      <c r="D95" s="20" t="s">
        <v>52</v>
      </c>
      <c r="E95" s="24" t="s">
        <v>169</v>
      </c>
      <c r="F95" s="14"/>
      <c r="G95" s="12"/>
      <c r="H95" s="12" t="s">
        <v>38</v>
      </c>
      <c r="I95" s="14"/>
      <c r="J95" s="14"/>
      <c r="K95" s="29">
        <f>I95*0.5+J95*0.5</f>
        <v>0</v>
      </c>
      <c r="L95" s="29">
        <f>K95</f>
        <v>0</v>
      </c>
      <c r="M95" s="14">
        <f>RANK(L95,$L$95:$L$95,0)</f>
        <v>1</v>
      </c>
      <c r="N95" s="12" t="s">
        <v>39</v>
      </c>
      <c r="XEO95" s="31"/>
      <c r="XEP95" s="31"/>
      <c r="XEQ95" s="31"/>
      <c r="XER95" s="31"/>
      <c r="XES95" s="31"/>
      <c r="XET95" s="31"/>
      <c r="XEU95" s="31"/>
      <c r="XEV95" s="31"/>
      <c r="XEW95" s="31"/>
      <c r="XEX95" s="31"/>
      <c r="XEY95" s="31"/>
      <c r="XEZ95" s="31"/>
      <c r="XFA95" s="31"/>
      <c r="XFB95" s="31"/>
      <c r="XFC95" s="31"/>
      <c r="XFD95" s="31"/>
    </row>
    <row r="96" ht="20" customHeight="1" spans="1:14">
      <c r="A96" s="5">
        <v>93</v>
      </c>
      <c r="B96" s="18"/>
      <c r="C96" s="19" t="s">
        <v>170</v>
      </c>
      <c r="D96" s="20" t="s">
        <v>27</v>
      </c>
      <c r="E96" s="24" t="s">
        <v>171</v>
      </c>
      <c r="F96" s="12"/>
      <c r="G96" s="12"/>
      <c r="H96" s="12" t="s">
        <v>38</v>
      </c>
      <c r="I96" s="14"/>
      <c r="J96" s="14"/>
      <c r="K96" s="29">
        <f>I96*0.5+J96*0.5</f>
        <v>0</v>
      </c>
      <c r="L96" s="29">
        <f>K96</f>
        <v>0</v>
      </c>
      <c r="M96" s="14">
        <f>RANK(L96,$L$96:$L$96,0)</f>
        <v>1</v>
      </c>
      <c r="N96" s="12" t="s">
        <v>39</v>
      </c>
    </row>
    <row r="97" ht="20" customHeight="1" spans="1:14">
      <c r="A97" s="5">
        <v>94</v>
      </c>
      <c r="B97" s="18" t="s">
        <v>16</v>
      </c>
      <c r="C97" s="19" t="s">
        <v>172</v>
      </c>
      <c r="D97" s="20" t="s">
        <v>59</v>
      </c>
      <c r="E97" s="12" t="s">
        <v>173</v>
      </c>
      <c r="F97" s="21">
        <v>68.8</v>
      </c>
      <c r="G97" s="21">
        <v>75.8</v>
      </c>
      <c r="H97" s="22">
        <v>73.7</v>
      </c>
      <c r="I97" s="14"/>
      <c r="J97" s="14"/>
      <c r="K97" s="29">
        <f>I97</f>
        <v>0</v>
      </c>
      <c r="L97" s="29">
        <f t="shared" ref="L97:L100" si="35">H97*0.5+K97*0.5</f>
        <v>36.85</v>
      </c>
      <c r="M97" s="14">
        <f>RANK(L97,$L$97:$L$98,0)</f>
        <v>1</v>
      </c>
      <c r="N97" s="12" t="s">
        <v>20</v>
      </c>
    </row>
    <row r="98" ht="20" customHeight="1" spans="1:14">
      <c r="A98" s="5">
        <v>95</v>
      </c>
      <c r="B98" s="18"/>
      <c r="C98" s="19"/>
      <c r="D98" s="20"/>
      <c r="E98" s="12" t="s">
        <v>174</v>
      </c>
      <c r="F98" s="21">
        <v>60</v>
      </c>
      <c r="G98" s="21">
        <v>70.6</v>
      </c>
      <c r="H98" s="22">
        <v>67.42</v>
      </c>
      <c r="I98" s="14"/>
      <c r="J98" s="14"/>
      <c r="K98" s="29">
        <f>I98</f>
        <v>0</v>
      </c>
      <c r="L98" s="29">
        <f t="shared" si="35"/>
        <v>33.71</v>
      </c>
      <c r="M98" s="14">
        <f>RANK(L98,$L$97:$L$98,0)</f>
        <v>2</v>
      </c>
      <c r="N98" s="12" t="s">
        <v>20</v>
      </c>
    </row>
    <row r="99" ht="20" customHeight="1" spans="1:14">
      <c r="A99" s="5">
        <v>96</v>
      </c>
      <c r="B99" s="18" t="s">
        <v>30</v>
      </c>
      <c r="C99" s="19" t="s">
        <v>175</v>
      </c>
      <c r="D99" s="20" t="s">
        <v>85</v>
      </c>
      <c r="E99" s="12" t="s">
        <v>176</v>
      </c>
      <c r="F99" s="21">
        <v>84</v>
      </c>
      <c r="G99" s="21">
        <v>81.4</v>
      </c>
      <c r="H99" s="22">
        <v>82.18</v>
      </c>
      <c r="I99" s="14"/>
      <c r="J99" s="14"/>
      <c r="K99" s="29">
        <f>J99</f>
        <v>0</v>
      </c>
      <c r="L99" s="29">
        <f t="shared" si="35"/>
        <v>41.09</v>
      </c>
      <c r="M99" s="14">
        <f>RANK(L99,$L$99:$L$100,0)</f>
        <v>1</v>
      </c>
      <c r="N99" s="12" t="s">
        <v>64</v>
      </c>
    </row>
    <row r="100" ht="20" customHeight="1" spans="1:14">
      <c r="A100" s="5">
        <v>97</v>
      </c>
      <c r="B100" s="18"/>
      <c r="C100" s="19"/>
      <c r="D100" s="20"/>
      <c r="E100" s="12" t="s">
        <v>177</v>
      </c>
      <c r="F100" s="21">
        <v>65.6</v>
      </c>
      <c r="G100" s="21">
        <v>84.4</v>
      </c>
      <c r="H100" s="22">
        <v>78.76</v>
      </c>
      <c r="I100" s="14"/>
      <c r="J100" s="14"/>
      <c r="K100" s="29">
        <f>J100</f>
        <v>0</v>
      </c>
      <c r="L100" s="29">
        <f t="shared" si="35"/>
        <v>39.38</v>
      </c>
      <c r="M100" s="14">
        <f>RANK(L100,$L$99:$L$100,0)</f>
        <v>2</v>
      </c>
      <c r="N100" s="12" t="s">
        <v>64</v>
      </c>
    </row>
  </sheetData>
  <mergeCells count="110">
    <mergeCell ref="A1:N1"/>
    <mergeCell ref="F2:H2"/>
    <mergeCell ref="I2:K2"/>
    <mergeCell ref="A2:A3"/>
    <mergeCell ref="B2:B3"/>
    <mergeCell ref="B4:B9"/>
    <mergeCell ref="B10:B11"/>
    <mergeCell ref="B12:B22"/>
    <mergeCell ref="B23:B25"/>
    <mergeCell ref="B26:B27"/>
    <mergeCell ref="B28:B29"/>
    <mergeCell ref="B30:B31"/>
    <mergeCell ref="B32:B33"/>
    <mergeCell ref="B34:B37"/>
    <mergeCell ref="B38:B39"/>
    <mergeCell ref="B41:B42"/>
    <mergeCell ref="B43:B44"/>
    <mergeCell ref="B45:B49"/>
    <mergeCell ref="B50:B53"/>
    <mergeCell ref="B54:B55"/>
    <mergeCell ref="B56:B58"/>
    <mergeCell ref="B59:B60"/>
    <mergeCell ref="B61:B62"/>
    <mergeCell ref="B63:B69"/>
    <mergeCell ref="B70:B75"/>
    <mergeCell ref="B76:B77"/>
    <mergeCell ref="B78:B79"/>
    <mergeCell ref="B80:B81"/>
    <mergeCell ref="B82:B83"/>
    <mergeCell ref="B84:B90"/>
    <mergeCell ref="B91:B94"/>
    <mergeCell ref="B95:B96"/>
    <mergeCell ref="B97:B98"/>
    <mergeCell ref="B99:B100"/>
    <mergeCell ref="C2:C3"/>
    <mergeCell ref="C4:C5"/>
    <mergeCell ref="C6:C7"/>
    <mergeCell ref="C8:C9"/>
    <mergeCell ref="C10:C11"/>
    <mergeCell ref="C12:C13"/>
    <mergeCell ref="C14:C21"/>
    <mergeCell ref="C23:C24"/>
    <mergeCell ref="C26:C27"/>
    <mergeCell ref="C28:C29"/>
    <mergeCell ref="C30:C31"/>
    <mergeCell ref="C32:C33"/>
    <mergeCell ref="C34:C35"/>
    <mergeCell ref="C36:C37"/>
    <mergeCell ref="C38:C39"/>
    <mergeCell ref="C41:C42"/>
    <mergeCell ref="C43:C44"/>
    <mergeCell ref="C45:C49"/>
    <mergeCell ref="C50:C51"/>
    <mergeCell ref="C52:C53"/>
    <mergeCell ref="C54:C55"/>
    <mergeCell ref="C56:C58"/>
    <mergeCell ref="C59:C60"/>
    <mergeCell ref="C61:C62"/>
    <mergeCell ref="C63:C69"/>
    <mergeCell ref="C70:C73"/>
    <mergeCell ref="C74:C75"/>
    <mergeCell ref="C76:C77"/>
    <mergeCell ref="C80:C81"/>
    <mergeCell ref="C82:C83"/>
    <mergeCell ref="C84:C88"/>
    <mergeCell ref="C89:C90"/>
    <mergeCell ref="C91:C92"/>
    <mergeCell ref="C93:C94"/>
    <mergeCell ref="C97:C98"/>
    <mergeCell ref="C99:C100"/>
    <mergeCell ref="D2:D3"/>
    <mergeCell ref="D4:D5"/>
    <mergeCell ref="D6:D7"/>
    <mergeCell ref="D8:D9"/>
    <mergeCell ref="D10:D11"/>
    <mergeCell ref="D12:D13"/>
    <mergeCell ref="D14:D21"/>
    <mergeCell ref="D23:D24"/>
    <mergeCell ref="D26:D27"/>
    <mergeCell ref="D28:D29"/>
    <mergeCell ref="D30:D31"/>
    <mergeCell ref="D32:D33"/>
    <mergeCell ref="D34:D35"/>
    <mergeCell ref="D36:D37"/>
    <mergeCell ref="D38:D39"/>
    <mergeCell ref="D41:D42"/>
    <mergeCell ref="D43:D44"/>
    <mergeCell ref="D45:D49"/>
    <mergeCell ref="D50:D51"/>
    <mergeCell ref="D52:D53"/>
    <mergeCell ref="D54:D55"/>
    <mergeCell ref="D56:D58"/>
    <mergeCell ref="D59:D60"/>
    <mergeCell ref="D61:D62"/>
    <mergeCell ref="D63:D69"/>
    <mergeCell ref="D70:D73"/>
    <mergeCell ref="D74:D75"/>
    <mergeCell ref="D76:D77"/>
    <mergeCell ref="D80:D81"/>
    <mergeCell ref="D82:D83"/>
    <mergeCell ref="D84:D88"/>
    <mergeCell ref="D89:D90"/>
    <mergeCell ref="D91:D92"/>
    <mergeCell ref="D93:D94"/>
    <mergeCell ref="D97:D98"/>
    <mergeCell ref="D99:D100"/>
    <mergeCell ref="E2:E3"/>
    <mergeCell ref="L2:L3"/>
    <mergeCell ref="M2:M3"/>
    <mergeCell ref="N2:N3"/>
  </mergeCells>
  <dataValidations count="1">
    <dataValidation type="list" allowBlank="1" showInputMessage="1" showErrorMessage="1" sqref="N4:N100">
      <formula1>Sheet2!$A:$A</formula1>
    </dataValidation>
  </dataValidations>
  <printOptions horizontalCentered="1"/>
  <pageMargins left="0.354166666666667" right="0.275" top="0.472222222222222" bottom="0.354166666666667" header="0.354166666666667" footer="0.354166666666667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3" topLeftCell="A3" activePane="bottomLeft" state="frozen"/>
      <selection/>
      <selection pane="bottomLeft" activeCell="K11" sqref="K11"/>
    </sheetView>
  </sheetViews>
  <sheetFormatPr defaultColWidth="9" defaultRowHeight="14.25" outlineLevelCol="6"/>
  <cols>
    <col min="1" max="1" width="5.25" style="2" customWidth="1"/>
    <col min="2" max="2" width="28.25" style="2" customWidth="1"/>
    <col min="3" max="3" width="14.5" style="2" customWidth="1"/>
    <col min="4" max="4" width="5.75" style="2" customWidth="1"/>
    <col min="5" max="5" width="10.875" style="2" customWidth="1"/>
    <col min="6" max="6" width="13.25" style="1" customWidth="1"/>
    <col min="7" max="16356" width="9" style="1"/>
    <col min="16357" max="16368" width="9" style="3"/>
  </cols>
  <sheetData>
    <row r="1" spans="1:1">
      <c r="A1" s="2" t="s">
        <v>178</v>
      </c>
    </row>
    <row r="2" s="1" customFormat="1" ht="42" customHeight="1" spans="1:7">
      <c r="A2" s="4" t="s">
        <v>179</v>
      </c>
      <c r="B2" s="4"/>
      <c r="C2" s="4"/>
      <c r="D2" s="4"/>
      <c r="E2" s="4"/>
      <c r="F2" s="4"/>
      <c r="G2" s="4"/>
    </row>
    <row r="3" s="1" customFormat="1" ht="33" customHeight="1" spans="1:7">
      <c r="A3" s="5" t="s">
        <v>1</v>
      </c>
      <c r="B3" s="6" t="s">
        <v>180</v>
      </c>
      <c r="C3" s="6" t="s">
        <v>181</v>
      </c>
      <c r="D3" s="6" t="s">
        <v>3</v>
      </c>
      <c r="E3" s="6" t="s">
        <v>182</v>
      </c>
      <c r="F3" s="7" t="s">
        <v>5</v>
      </c>
      <c r="G3" s="8" t="s">
        <v>183</v>
      </c>
    </row>
    <row r="4" s="1" customFormat="1" ht="25" customHeight="1" spans="1:7">
      <c r="A4" s="5">
        <v>1</v>
      </c>
      <c r="B4" s="9" t="s">
        <v>184</v>
      </c>
      <c r="C4" s="10" t="s">
        <v>185</v>
      </c>
      <c r="D4" s="10" t="s">
        <v>17</v>
      </c>
      <c r="E4" s="11">
        <v>1</v>
      </c>
      <c r="F4" s="10" t="s">
        <v>186</v>
      </c>
      <c r="G4" s="12" t="s">
        <v>187</v>
      </c>
    </row>
    <row r="5" s="1" customFormat="1" ht="25" customHeight="1" spans="1:7">
      <c r="A5" s="5">
        <v>2</v>
      </c>
      <c r="B5" s="9"/>
      <c r="C5" s="10" t="s">
        <v>188</v>
      </c>
      <c r="D5" s="10" t="s">
        <v>26</v>
      </c>
      <c r="E5" s="11">
        <v>1</v>
      </c>
      <c r="F5" s="10" t="s">
        <v>189</v>
      </c>
      <c r="G5" s="12" t="s">
        <v>187</v>
      </c>
    </row>
    <row r="6" s="1" customFormat="1" ht="25" customHeight="1" spans="1:7">
      <c r="A6" s="5">
        <v>3</v>
      </c>
      <c r="B6" s="12" t="s">
        <v>190</v>
      </c>
      <c r="C6" s="13" t="s">
        <v>191</v>
      </c>
      <c r="D6" s="10" t="s">
        <v>31</v>
      </c>
      <c r="E6" s="11">
        <v>1</v>
      </c>
      <c r="F6" s="10" t="s">
        <v>192</v>
      </c>
      <c r="G6" s="12" t="s">
        <v>187</v>
      </c>
    </row>
    <row r="7" s="1" customFormat="1" ht="25" customHeight="1" spans="1:7">
      <c r="A7" s="5">
        <v>4</v>
      </c>
      <c r="B7" s="12"/>
      <c r="C7" s="12" t="s">
        <v>193</v>
      </c>
      <c r="D7" s="10" t="s">
        <v>35</v>
      </c>
      <c r="E7" s="11">
        <v>1</v>
      </c>
      <c r="F7" s="12" t="s">
        <v>194</v>
      </c>
      <c r="G7" s="12" t="s">
        <v>187</v>
      </c>
    </row>
    <row r="8" s="1" customFormat="1" ht="25" customHeight="1" spans="1:7">
      <c r="A8" s="5">
        <v>5</v>
      </c>
      <c r="B8" s="12" t="s">
        <v>195</v>
      </c>
      <c r="C8" s="12" t="s">
        <v>27</v>
      </c>
      <c r="D8" s="10" t="s">
        <v>41</v>
      </c>
      <c r="E8" s="11">
        <v>1</v>
      </c>
      <c r="F8" s="12" t="s">
        <v>196</v>
      </c>
      <c r="G8" s="12" t="s">
        <v>187</v>
      </c>
    </row>
    <row r="9" customFormat="1" ht="21" customHeight="1" spans="1:7">
      <c r="A9" s="5">
        <v>6</v>
      </c>
      <c r="B9" s="12" t="s">
        <v>197</v>
      </c>
      <c r="C9" s="12" t="s">
        <v>198</v>
      </c>
      <c r="D9" s="10" t="s">
        <v>199</v>
      </c>
      <c r="E9" s="11">
        <v>1</v>
      </c>
      <c r="F9" s="12" t="s">
        <v>200</v>
      </c>
      <c r="G9" s="12" t="s">
        <v>187</v>
      </c>
    </row>
    <row r="10" customFormat="1" ht="21" customHeight="1" spans="1:7">
      <c r="A10" s="5">
        <v>7</v>
      </c>
      <c r="B10" s="12" t="s">
        <v>201</v>
      </c>
      <c r="C10" s="12" t="s">
        <v>202</v>
      </c>
      <c r="D10" s="10" t="s">
        <v>54</v>
      </c>
      <c r="E10" s="11">
        <v>1</v>
      </c>
      <c r="F10" s="12" t="s">
        <v>203</v>
      </c>
      <c r="G10" s="12" t="s">
        <v>187</v>
      </c>
    </row>
    <row r="11" customFormat="1" ht="21" customHeight="1" spans="1:7">
      <c r="A11" s="5">
        <v>8</v>
      </c>
      <c r="B11" s="12" t="s">
        <v>204</v>
      </c>
      <c r="C11" s="12" t="s">
        <v>104</v>
      </c>
      <c r="D11" s="10" t="s">
        <v>58</v>
      </c>
      <c r="E11" s="11">
        <v>1</v>
      </c>
      <c r="F11" s="12" t="s">
        <v>205</v>
      </c>
      <c r="G11" s="12" t="s">
        <v>187</v>
      </c>
    </row>
    <row r="12" ht="21" customHeight="1" spans="1:7">
      <c r="A12" s="14"/>
      <c r="B12" s="14" t="s">
        <v>206</v>
      </c>
      <c r="C12" s="14"/>
      <c r="D12" s="14"/>
      <c r="E12" s="14">
        <f>SUM(E4:E11)</f>
        <v>8</v>
      </c>
      <c r="F12" s="15"/>
      <c r="G12" s="15"/>
    </row>
  </sheetData>
  <mergeCells count="3">
    <mergeCell ref="A2:G2"/>
    <mergeCell ref="B4:B5"/>
    <mergeCell ref="B6:B7"/>
  </mergeCells>
  <printOptions horizontalCentered="1"/>
  <pageMargins left="0.629861111111111" right="0.275" top="0.629861111111111" bottom="0.629861111111111" header="0.354166666666667" footer="0.354166666666667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cols>
    <col min="1" max="1" width="31.8833333333333" customWidth="1"/>
  </cols>
  <sheetData>
    <row r="1" spans="1:1">
      <c r="A1" t="s">
        <v>20</v>
      </c>
    </row>
    <row r="2" spans="1:1">
      <c r="A2" t="s">
        <v>64</v>
      </c>
    </row>
    <row r="3" spans="1:1">
      <c r="A3" t="s">
        <v>207</v>
      </c>
    </row>
    <row r="4" spans="1:1">
      <c r="A4" t="s">
        <v>208</v>
      </c>
    </row>
    <row r="5" spans="1:1">
      <c r="A5" t="s">
        <v>209</v>
      </c>
    </row>
    <row r="6" spans="1:1">
      <c r="A6" t="s">
        <v>39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总成绩汇总排名 (2)</vt:lpstr>
      <vt:lpstr>拟聘人员名单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英子</cp:lastModifiedBy>
  <dcterms:created xsi:type="dcterms:W3CDTF">2022-11-23T01:13:00Z</dcterms:created>
  <dcterms:modified xsi:type="dcterms:W3CDTF">2025-02-24T02:36:31Z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0C40C1A2A15F4FDF81A3801DB95DE52E</vt:lpwstr>
  </property>
  <property fmtid="{D5CDD505-2E9C-101B-9397-08002B2CF9AE}" pid="3" name="KSOProductBuildVer">
    <vt:lpwstr>2052-12.1.0.20305</vt:lpwstr>
  </property>
</Properties>
</file>