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1" sheetId="16" r:id="rId1"/>
  </sheets>
  <externalReferences>
    <externalReference r:id="rId2"/>
  </externalReferences>
  <definedNames>
    <definedName name="_xlnm._FilterDatabase" localSheetId="0" hidden="1">'1'!$B$2:$M$168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<sst xmlns="http://schemas.openxmlformats.org/spreadsheetml/2006/main" count="751" uniqueCount="578">
  <si>
    <t>云梦县事业单位2026年统一公开招聘综合成绩及排名表（6月14日面试岗位）</t>
  </si>
  <si>
    <t>序号</t>
  </si>
  <si>
    <t>准考证</t>
  </si>
  <si>
    <t>姓名</t>
  </si>
  <si>
    <t>招考单位名称</t>
  </si>
  <si>
    <t>报考岗位</t>
  </si>
  <si>
    <t>职位代码</t>
  </si>
  <si>
    <t>招聘计划</t>
  </si>
  <si>
    <t>笔试成绩含加分</t>
  </si>
  <si>
    <t>笔试折算成绩含加分（50%）</t>
  </si>
  <si>
    <t>面试成绩</t>
  </si>
  <si>
    <t>面试折算成绩（50%）</t>
  </si>
  <si>
    <t>综合成绩</t>
  </si>
  <si>
    <t>综合成绩排名</t>
  </si>
  <si>
    <t>备注</t>
  </si>
  <si>
    <t>1</t>
  </si>
  <si>
    <t>5242220604603</t>
  </si>
  <si>
    <t>徐家威</t>
  </si>
  <si>
    <t>云梦县人民医院</t>
  </si>
  <si>
    <t>临床医师岗</t>
  </si>
  <si>
    <t>14222008004003001</t>
  </si>
  <si>
    <t>2</t>
  </si>
  <si>
    <t>5242220604609</t>
  </si>
  <si>
    <t>田弯</t>
  </si>
  <si>
    <t>3</t>
  </si>
  <si>
    <t>5242220603201</t>
  </si>
  <si>
    <t>冯继伟</t>
  </si>
  <si>
    <t>4</t>
  </si>
  <si>
    <t>5242220604107</t>
  </si>
  <si>
    <t>余可</t>
  </si>
  <si>
    <t>5</t>
  </si>
  <si>
    <t>5242220604519</t>
  </si>
  <si>
    <t>聂欣</t>
  </si>
  <si>
    <t>6</t>
  </si>
  <si>
    <t>5242220603122</t>
  </si>
  <si>
    <t>温煦</t>
  </si>
  <si>
    <t>7</t>
  </si>
  <si>
    <t>5242220604118</t>
  </si>
  <si>
    <t>褚威</t>
  </si>
  <si>
    <t>8</t>
  </si>
  <si>
    <t>5242220603512</t>
  </si>
  <si>
    <t>尹国飞</t>
  </si>
  <si>
    <t>9</t>
  </si>
  <si>
    <t>5242220603408</t>
  </si>
  <si>
    <t>鲁傲</t>
  </si>
  <si>
    <t>10</t>
  </si>
  <si>
    <t>5242220604128</t>
  </si>
  <si>
    <t>沈作也</t>
  </si>
  <si>
    <t>11</t>
  </si>
  <si>
    <t>5242220603614</t>
  </si>
  <si>
    <t>黄玉峰</t>
  </si>
  <si>
    <t>12</t>
  </si>
  <si>
    <t>5242220603511</t>
  </si>
  <si>
    <t>王淑君</t>
  </si>
  <si>
    <t>13</t>
  </si>
  <si>
    <t>5242220604503</t>
  </si>
  <si>
    <t>贺鹏飞</t>
  </si>
  <si>
    <t>14</t>
  </si>
  <si>
    <t>5242220604023</t>
  </si>
  <si>
    <t>覃婷</t>
  </si>
  <si>
    <t>15</t>
  </si>
  <si>
    <t>5242220604001</t>
  </si>
  <si>
    <t>杨泽龙</t>
  </si>
  <si>
    <t>16</t>
  </si>
  <si>
    <t>5242220603825</t>
  </si>
  <si>
    <t>王晓军</t>
  </si>
  <si>
    <t>14222008004003002</t>
  </si>
  <si>
    <t>17</t>
  </si>
  <si>
    <t>5242220603723</t>
  </si>
  <si>
    <t>徐冲</t>
  </si>
  <si>
    <t>18</t>
  </si>
  <si>
    <t>5242220608603</t>
  </si>
  <si>
    <t>罗冰洁</t>
  </si>
  <si>
    <t>19</t>
  </si>
  <si>
    <t>5242220604708</t>
  </si>
  <si>
    <t>徐梦瑜</t>
  </si>
  <si>
    <t>20</t>
  </si>
  <si>
    <t>5242220608605</t>
  </si>
  <si>
    <t>曾京京</t>
  </si>
  <si>
    <t>21</t>
  </si>
  <si>
    <t>5242220604205</t>
  </si>
  <si>
    <t>陈黄丽</t>
  </si>
  <si>
    <t>22</t>
  </si>
  <si>
    <t>5242220603003</t>
  </si>
  <si>
    <t>万重义</t>
  </si>
  <si>
    <t>23</t>
  </si>
  <si>
    <t>5242220604104</t>
  </si>
  <si>
    <t>刘斌</t>
  </si>
  <si>
    <t>24</t>
  </si>
  <si>
    <t>5242220603920</t>
  </si>
  <si>
    <t>曾维</t>
  </si>
  <si>
    <t>25</t>
  </si>
  <si>
    <t>5242220603116</t>
  </si>
  <si>
    <t>周健</t>
  </si>
  <si>
    <t>26</t>
  </si>
  <si>
    <t>5242220604415</t>
  </si>
  <si>
    <t>唐嘉雯</t>
  </si>
  <si>
    <t>27</t>
  </si>
  <si>
    <t>5242220603009</t>
  </si>
  <si>
    <t>钟文婷</t>
  </si>
  <si>
    <t>14222008004003003</t>
  </si>
  <si>
    <t>28</t>
  </si>
  <si>
    <t>5242220604719</t>
  </si>
  <si>
    <t>赵红艳</t>
  </si>
  <si>
    <t>29</t>
  </si>
  <si>
    <t>5242220604723</t>
  </si>
  <si>
    <t>葛争名</t>
  </si>
  <si>
    <t>30</t>
  </si>
  <si>
    <t>5142220602726</t>
  </si>
  <si>
    <t>王聪</t>
  </si>
  <si>
    <t>云梦县中医院</t>
  </si>
  <si>
    <t>14222008004004001</t>
  </si>
  <si>
    <t>31</t>
  </si>
  <si>
    <t>5142220602816</t>
  </si>
  <si>
    <t>董楠</t>
  </si>
  <si>
    <t>32</t>
  </si>
  <si>
    <t>5142220602725</t>
  </si>
  <si>
    <t>郑月莲</t>
  </si>
  <si>
    <t>33</t>
  </si>
  <si>
    <t>5142220602707</t>
  </si>
  <si>
    <t>淳子昆</t>
  </si>
  <si>
    <t>34</t>
  </si>
  <si>
    <t>5142220602718</t>
  </si>
  <si>
    <t>姚建龙</t>
  </si>
  <si>
    <t>35</t>
  </si>
  <si>
    <t>5142220608511</t>
  </si>
  <si>
    <t>盛昊</t>
  </si>
  <si>
    <t>36</t>
  </si>
  <si>
    <t>5142220602729</t>
  </si>
  <si>
    <t>邓千惠</t>
  </si>
  <si>
    <t>37</t>
  </si>
  <si>
    <t>5142220602821</t>
  </si>
  <si>
    <t>张秋</t>
  </si>
  <si>
    <t>38</t>
  </si>
  <si>
    <t>5142220602828</t>
  </si>
  <si>
    <t>黄云霞</t>
  </si>
  <si>
    <t>39</t>
  </si>
  <si>
    <t>5142220602814</t>
  </si>
  <si>
    <t>康兴旺</t>
  </si>
  <si>
    <t>40</t>
  </si>
  <si>
    <t>5142220602808</t>
  </si>
  <si>
    <t>左雪晴</t>
  </si>
  <si>
    <t>41</t>
  </si>
  <si>
    <t>5142220608520</t>
  </si>
  <si>
    <t>肖彤</t>
  </si>
  <si>
    <t>42</t>
  </si>
  <si>
    <t>5242220604724</t>
  </si>
  <si>
    <t>毛迪</t>
  </si>
  <si>
    <t>14222008004004002</t>
  </si>
  <si>
    <t>43</t>
  </si>
  <si>
    <t>5242220604305</t>
  </si>
  <si>
    <t>彭雨婷</t>
  </si>
  <si>
    <t>44</t>
  </si>
  <si>
    <t>5242220603320</t>
  </si>
  <si>
    <t>周志勇</t>
  </si>
  <si>
    <t>45</t>
  </si>
  <si>
    <t>5242220608611</t>
  </si>
  <si>
    <t>杨易萍</t>
  </si>
  <si>
    <t>46</t>
  </si>
  <si>
    <t>5242220603001</t>
  </si>
  <si>
    <t>欧阳婷</t>
  </si>
  <si>
    <t>47</t>
  </si>
  <si>
    <t>5542220607616</t>
  </si>
  <si>
    <t>谢雨欣</t>
  </si>
  <si>
    <t>医学检验岗</t>
  </si>
  <si>
    <t>14222008004004003</t>
  </si>
  <si>
    <t>48</t>
  </si>
  <si>
    <t>5542220607710</t>
  </si>
  <si>
    <t>鲁思维</t>
  </si>
  <si>
    <t>49</t>
  </si>
  <si>
    <t>5542220608015</t>
  </si>
  <si>
    <t>袁家慧</t>
  </si>
  <si>
    <t>50</t>
  </si>
  <si>
    <t>5342220604917</t>
  </si>
  <si>
    <t>祝三利</t>
  </si>
  <si>
    <t>药学岗</t>
  </si>
  <si>
    <t>14222008004004004</t>
  </si>
  <si>
    <t>51</t>
  </si>
  <si>
    <t>5342220605004</t>
  </si>
  <si>
    <t>李依文</t>
  </si>
  <si>
    <t>52</t>
  </si>
  <si>
    <t>5342220604817</t>
  </si>
  <si>
    <t>汤也</t>
  </si>
  <si>
    <t>53</t>
  </si>
  <si>
    <t>5242220604402</t>
  </si>
  <si>
    <t>毛梦婷</t>
  </si>
  <si>
    <t>云梦县惠民医院</t>
  </si>
  <si>
    <t>西医临床岗</t>
  </si>
  <si>
    <t>14222008004005001</t>
  </si>
  <si>
    <t>54</t>
  </si>
  <si>
    <t>5242220603220</t>
  </si>
  <si>
    <t>刘絮</t>
  </si>
  <si>
    <t>55</t>
  </si>
  <si>
    <t>5242220603707</t>
  </si>
  <si>
    <t>邱思怡</t>
  </si>
  <si>
    <t>临床影像医师岗</t>
  </si>
  <si>
    <t>14222008004005002</t>
  </si>
  <si>
    <t>56</t>
  </si>
  <si>
    <t>5242220603011</t>
  </si>
  <si>
    <t>周丹丹</t>
  </si>
  <si>
    <t>57</t>
  </si>
  <si>
    <t>5542220608205</t>
  </si>
  <si>
    <t>谢立</t>
  </si>
  <si>
    <t>检验技士岗</t>
  </si>
  <si>
    <t>14222008004005003</t>
  </si>
  <si>
    <t>58</t>
  </si>
  <si>
    <t>5542220607607</t>
  </si>
  <si>
    <t>马梦馨</t>
  </si>
  <si>
    <t>59</t>
  </si>
  <si>
    <t>5542220607630</t>
  </si>
  <si>
    <t>陈思</t>
  </si>
  <si>
    <t>60</t>
  </si>
  <si>
    <t>5542220608214</t>
  </si>
  <si>
    <t>朱曦</t>
  </si>
  <si>
    <t>医学技术岗</t>
  </si>
  <si>
    <t>14222008004005004</t>
  </si>
  <si>
    <t>61</t>
  </si>
  <si>
    <t>5542220608118</t>
  </si>
  <si>
    <t>陈乐</t>
  </si>
  <si>
    <t>62</t>
  </si>
  <si>
    <t>5542220608204</t>
  </si>
  <si>
    <t>杨雨蝶</t>
  </si>
  <si>
    <t>63</t>
  </si>
  <si>
    <t>5442220606101</t>
  </si>
  <si>
    <t>黄玉蕊</t>
  </si>
  <si>
    <t>云梦县道桥镇卫生院</t>
  </si>
  <si>
    <t>护士岗</t>
  </si>
  <si>
    <t>14222008004007001</t>
  </si>
  <si>
    <t>64</t>
  </si>
  <si>
    <t>5442220607407</t>
  </si>
  <si>
    <t>吴思思</t>
  </si>
  <si>
    <t>65</t>
  </si>
  <si>
    <t>5442220606207</t>
  </si>
  <si>
    <t>刘惠子</t>
  </si>
  <si>
    <t>66</t>
  </si>
  <si>
    <t>5542220608230</t>
  </si>
  <si>
    <t>杨薇娜</t>
  </si>
  <si>
    <t>云梦县倒店乡卫生院</t>
  </si>
  <si>
    <t>14222008004009001</t>
  </si>
  <si>
    <t>67</t>
  </si>
  <si>
    <t>5542220607726</t>
  </si>
  <si>
    <t>张谢雨</t>
  </si>
  <si>
    <t>68</t>
  </si>
  <si>
    <t>5542220607820</t>
  </si>
  <si>
    <t>张丽华</t>
  </si>
  <si>
    <t>69</t>
  </si>
  <si>
    <t>5142220602824</t>
  </si>
  <si>
    <t>王旭锋</t>
  </si>
  <si>
    <t>云梦县义堂镇中心卫生院</t>
  </si>
  <si>
    <t>中医临床岗</t>
  </si>
  <si>
    <t>14222008004010001</t>
  </si>
  <si>
    <t>70</t>
  </si>
  <si>
    <t>5142220602714</t>
  </si>
  <si>
    <t>聂文俊</t>
  </si>
  <si>
    <t>71</t>
  </si>
  <si>
    <t>5142220602706</t>
  </si>
  <si>
    <t>张悦</t>
  </si>
  <si>
    <t>72</t>
  </si>
  <si>
    <t>4242220602529</t>
  </si>
  <si>
    <t>王雅晴</t>
  </si>
  <si>
    <t>云梦一中</t>
  </si>
  <si>
    <t>高中语文教师岗</t>
  </si>
  <si>
    <t>14222008005001001</t>
  </si>
  <si>
    <t>73</t>
  </si>
  <si>
    <t>4242220602323</t>
  </si>
  <si>
    <t>蔡超</t>
  </si>
  <si>
    <t>74</t>
  </si>
  <si>
    <t>4242220601726</t>
  </si>
  <si>
    <t>张月</t>
  </si>
  <si>
    <t>75</t>
  </si>
  <si>
    <t>4242220601701</t>
  </si>
  <si>
    <t>张先谜</t>
  </si>
  <si>
    <t>高中物理教师岗</t>
  </si>
  <si>
    <t>14222008005001002</t>
  </si>
  <si>
    <t>76</t>
  </si>
  <si>
    <t>4242220601617</t>
  </si>
  <si>
    <t>代玉洁</t>
  </si>
  <si>
    <t>77</t>
  </si>
  <si>
    <t>4242220602009</t>
  </si>
  <si>
    <t>朱婷婷</t>
  </si>
  <si>
    <t>高中化学教师岗</t>
  </si>
  <si>
    <t>14222008005001003</t>
  </si>
  <si>
    <t>78</t>
  </si>
  <si>
    <t>4242220601618</t>
  </si>
  <si>
    <t>汪银</t>
  </si>
  <si>
    <t>79</t>
  </si>
  <si>
    <t>4242220602422</t>
  </si>
  <si>
    <t>黄媛媛</t>
  </si>
  <si>
    <t>80</t>
  </si>
  <si>
    <t>4242220602227</t>
  </si>
  <si>
    <t>黄佳仪</t>
  </si>
  <si>
    <t>高中政治教师岗</t>
  </si>
  <si>
    <t>14222008005001004</t>
  </si>
  <si>
    <t>81</t>
  </si>
  <si>
    <t>4242220602318</t>
  </si>
  <si>
    <t>刘佳丽</t>
  </si>
  <si>
    <t>82</t>
  </si>
  <si>
    <t>4242220608407</t>
  </si>
  <si>
    <t>王朝辉</t>
  </si>
  <si>
    <t>83</t>
  </si>
  <si>
    <t>4242220602309</t>
  </si>
  <si>
    <t>许小也丹</t>
  </si>
  <si>
    <t>云梦县黄香高级中学</t>
  </si>
  <si>
    <t>14222008005002001</t>
  </si>
  <si>
    <t>84</t>
  </si>
  <si>
    <t>4242220602230</t>
  </si>
  <si>
    <t>向荣娈</t>
  </si>
  <si>
    <t>85</t>
  </si>
  <si>
    <t>4242220601504</t>
  </si>
  <si>
    <t>李迪</t>
  </si>
  <si>
    <t>86</t>
  </si>
  <si>
    <t>4242220602610</t>
  </si>
  <si>
    <t>易吉寒</t>
  </si>
  <si>
    <t>87</t>
  </si>
  <si>
    <t>4242220601823</t>
  </si>
  <si>
    <t>郭潇</t>
  </si>
  <si>
    <t>88</t>
  </si>
  <si>
    <t>4242220601814</t>
  </si>
  <si>
    <t>肖宇蝶</t>
  </si>
  <si>
    <t>89</t>
  </si>
  <si>
    <t>4242220602511</t>
  </si>
  <si>
    <t>刘欣怡</t>
  </si>
  <si>
    <t>高中数学教师岗</t>
  </si>
  <si>
    <t>14222008005002002</t>
  </si>
  <si>
    <t>90</t>
  </si>
  <si>
    <t>4242220602614</t>
  </si>
  <si>
    <t>李逸</t>
  </si>
  <si>
    <t>91</t>
  </si>
  <si>
    <t>4242220601611</t>
  </si>
  <si>
    <t>詹赢</t>
  </si>
  <si>
    <t>92</t>
  </si>
  <si>
    <t>4242220602005</t>
  </si>
  <si>
    <t>刘宇月</t>
  </si>
  <si>
    <t>高中英语教师岗</t>
  </si>
  <si>
    <t>14222008005002003</t>
  </si>
  <si>
    <t>93</t>
  </si>
  <si>
    <t>4242220602313</t>
  </si>
  <si>
    <t>楚苏</t>
  </si>
  <si>
    <t>94</t>
  </si>
  <si>
    <t>4242220602024</t>
  </si>
  <si>
    <t>龚思庆</t>
  </si>
  <si>
    <t>95</t>
  </si>
  <si>
    <t>4242220602519</t>
  </si>
  <si>
    <t>张雨晴</t>
  </si>
  <si>
    <t>96</t>
  </si>
  <si>
    <t>4242220601720</t>
  </si>
  <si>
    <t>杨婉莹</t>
  </si>
  <si>
    <t>97</t>
  </si>
  <si>
    <t>4242220602424</t>
  </si>
  <si>
    <t>杨雪妮</t>
  </si>
  <si>
    <t>98</t>
  </si>
  <si>
    <t>4242220602507</t>
  </si>
  <si>
    <t>刘恋</t>
  </si>
  <si>
    <t>14222008005002004</t>
  </si>
  <si>
    <t>99</t>
  </si>
  <si>
    <t>4242220602527</t>
  </si>
  <si>
    <t>吴嘉威</t>
  </si>
  <si>
    <t>100</t>
  </si>
  <si>
    <t>4242220601712</t>
  </si>
  <si>
    <t>甘子亮</t>
  </si>
  <si>
    <t>101</t>
  </si>
  <si>
    <t>4242220602030</t>
  </si>
  <si>
    <t>吴迎庆</t>
  </si>
  <si>
    <t>102</t>
  </si>
  <si>
    <t>4242220602211</t>
  </si>
  <si>
    <t>孙旷</t>
  </si>
  <si>
    <t>103</t>
  </si>
  <si>
    <t>4242220602210</t>
  </si>
  <si>
    <t>赵紫彤</t>
  </si>
  <si>
    <t>104</t>
  </si>
  <si>
    <t>4242220601824</t>
  </si>
  <si>
    <t>甘耀文</t>
  </si>
  <si>
    <t>105</t>
  </si>
  <si>
    <t>4242220602127</t>
  </si>
  <si>
    <t>刘乙秀</t>
  </si>
  <si>
    <t>14222008005002005</t>
  </si>
  <si>
    <t>106</t>
  </si>
  <si>
    <t>4242220602420</t>
  </si>
  <si>
    <t>简淑颖</t>
  </si>
  <si>
    <t>107</t>
  </si>
  <si>
    <t>4242220601902</t>
  </si>
  <si>
    <t>徐佩婷</t>
  </si>
  <si>
    <t>108</t>
  </si>
  <si>
    <t>4242220601809</t>
  </si>
  <si>
    <t>吴思琪</t>
  </si>
  <si>
    <t>高中生物教师岗</t>
  </si>
  <si>
    <t>14222008005002006</t>
  </si>
  <si>
    <t>109</t>
  </si>
  <si>
    <t>4242220602414</t>
  </si>
  <si>
    <t>范思佳</t>
  </si>
  <si>
    <t>110</t>
  </si>
  <si>
    <t>4242220602413</t>
  </si>
  <si>
    <t>雷子欣</t>
  </si>
  <si>
    <t>111</t>
  </si>
  <si>
    <t>4242220602001</t>
  </si>
  <si>
    <t>黄莹芳</t>
  </si>
  <si>
    <t>112</t>
  </si>
  <si>
    <t>4242220602322</t>
  </si>
  <si>
    <t>张珊珊</t>
  </si>
  <si>
    <t>113</t>
  </si>
  <si>
    <t>4242220602019</t>
  </si>
  <si>
    <t>刘思颖</t>
  </si>
  <si>
    <t>114</t>
  </si>
  <si>
    <t>4242220601610</t>
  </si>
  <si>
    <t>高兴雅</t>
  </si>
  <si>
    <t>14222008005002007</t>
  </si>
  <si>
    <t>115</t>
  </si>
  <si>
    <t>4242220602403</t>
  </si>
  <si>
    <t>汪叶</t>
  </si>
  <si>
    <t>116</t>
  </si>
  <si>
    <t>4242220601518</t>
  </si>
  <si>
    <t>刘博雅</t>
  </si>
  <si>
    <t>117</t>
  </si>
  <si>
    <t>4242220601914</t>
  </si>
  <si>
    <t>陈晓桐</t>
  </si>
  <si>
    <t>118</t>
  </si>
  <si>
    <t>4242220601606</t>
  </si>
  <si>
    <t>曾铮</t>
  </si>
  <si>
    <t>高中历史教师岗</t>
  </si>
  <si>
    <t>14222008005002008</t>
  </si>
  <si>
    <t>119</t>
  </si>
  <si>
    <t>4242220602418</t>
  </si>
  <si>
    <t>李苗</t>
  </si>
  <si>
    <t>120</t>
  </si>
  <si>
    <t>4242220602608</t>
  </si>
  <si>
    <t>张顺</t>
  </si>
  <si>
    <t>121</t>
  </si>
  <si>
    <t>4242220601822</t>
  </si>
  <si>
    <t>何雅灿</t>
  </si>
  <si>
    <t>高中地理教师岗</t>
  </si>
  <si>
    <t>14222008005002009</t>
  </si>
  <si>
    <t>122</t>
  </si>
  <si>
    <t>4242220601810</t>
  </si>
  <si>
    <t>张钊</t>
  </si>
  <si>
    <t>123</t>
  </si>
  <si>
    <t>4242220602419</t>
  </si>
  <si>
    <t>何龙</t>
  </si>
  <si>
    <t>高中音乐教师岗</t>
  </si>
  <si>
    <t>14222008005002010</t>
  </si>
  <si>
    <t>124</t>
  </si>
  <si>
    <t>4242220601505</t>
  </si>
  <si>
    <t>张佳贝</t>
  </si>
  <si>
    <t>125</t>
  </si>
  <si>
    <t>4242220601828</t>
  </si>
  <si>
    <t>张驰</t>
  </si>
  <si>
    <t>126</t>
  </si>
  <si>
    <t>4242220601830</t>
  </si>
  <si>
    <t>张思</t>
  </si>
  <si>
    <t>云梦县职业教育中心</t>
  </si>
  <si>
    <t>14222008005003001</t>
  </si>
  <si>
    <t>127</t>
  </si>
  <si>
    <t>4242220602209</t>
  </si>
  <si>
    <t>汤婧</t>
  </si>
  <si>
    <t>128</t>
  </si>
  <si>
    <t>4242220602222</t>
  </si>
  <si>
    <t>徐梦</t>
  </si>
  <si>
    <t>129</t>
  </si>
  <si>
    <t>4242220602317</t>
  </si>
  <si>
    <t>张涵瑞</t>
  </si>
  <si>
    <t>130</t>
  </si>
  <si>
    <t>4242220602528</t>
  </si>
  <si>
    <t>向欧</t>
  </si>
  <si>
    <t>131</t>
  </si>
  <si>
    <t>4242220602008</t>
  </si>
  <si>
    <t>张萌</t>
  </si>
  <si>
    <t>132</t>
  </si>
  <si>
    <t>4242220608406</t>
  </si>
  <si>
    <t>彭思琪</t>
  </si>
  <si>
    <t>133</t>
  </si>
  <si>
    <t>4242220601602</t>
  </si>
  <si>
    <t>冉妍</t>
  </si>
  <si>
    <t>134</t>
  </si>
  <si>
    <t>4242220601825</t>
  </si>
  <si>
    <t>谭渊源</t>
  </si>
  <si>
    <t>135</t>
  </si>
  <si>
    <t>4242220601730</t>
  </si>
  <si>
    <t>吴晴儿</t>
  </si>
  <si>
    <t>14222008005003002</t>
  </si>
  <si>
    <t>136</t>
  </si>
  <si>
    <t>4242220602108</t>
  </si>
  <si>
    <t>陈雨晴</t>
  </si>
  <si>
    <t>137</t>
  </si>
  <si>
    <t>4242220602417</t>
  </si>
  <si>
    <t>张志城</t>
  </si>
  <si>
    <t>138</t>
  </si>
  <si>
    <t>4242220602308</t>
  </si>
  <si>
    <t>柯佳佳</t>
  </si>
  <si>
    <t>139</t>
  </si>
  <si>
    <t>4242220601908</t>
  </si>
  <si>
    <t>范凌涵</t>
  </si>
  <si>
    <t>140</t>
  </si>
  <si>
    <t>4242220601722</t>
  </si>
  <si>
    <t>黄心雨</t>
  </si>
  <si>
    <t>141</t>
  </si>
  <si>
    <t>4242220602228</t>
  </si>
  <si>
    <t>陈乐逸</t>
  </si>
  <si>
    <t>142</t>
  </si>
  <si>
    <t>4242220602316</t>
  </si>
  <si>
    <t>周悦</t>
  </si>
  <si>
    <t>143</t>
  </si>
  <si>
    <t>4242220601530</t>
  </si>
  <si>
    <t>张欣冉</t>
  </si>
  <si>
    <t>144</t>
  </si>
  <si>
    <t>4242220602426</t>
  </si>
  <si>
    <t>付瑶瑶</t>
  </si>
  <si>
    <t>145</t>
  </si>
  <si>
    <t>4242220602607</t>
  </si>
  <si>
    <t>罗其伦</t>
  </si>
  <si>
    <t>146</t>
  </si>
  <si>
    <t>4242220608403</t>
  </si>
  <si>
    <t>向成龙</t>
  </si>
  <si>
    <t>147</t>
  </si>
  <si>
    <t>4242220602315</t>
  </si>
  <si>
    <t>苏艺</t>
  </si>
  <si>
    <t>14222008005003003</t>
  </si>
  <si>
    <t>148</t>
  </si>
  <si>
    <t>4242220602430</t>
  </si>
  <si>
    <t>张菩翼</t>
  </si>
  <si>
    <t>149</t>
  </si>
  <si>
    <t>4242220601506</t>
  </si>
  <si>
    <t>乔利</t>
  </si>
  <si>
    <t>150</t>
  </si>
  <si>
    <t>4242220602613</t>
  </si>
  <si>
    <t>谭双双</t>
  </si>
  <si>
    <t>151</t>
  </si>
  <si>
    <t>4242220602328</t>
  </si>
  <si>
    <t>汤子扬</t>
  </si>
  <si>
    <t>152</t>
  </si>
  <si>
    <t>4242220601929</t>
  </si>
  <si>
    <t>王婧娴</t>
  </si>
  <si>
    <t>153</t>
  </si>
  <si>
    <t>4242220602112</t>
  </si>
  <si>
    <t>严晗</t>
  </si>
  <si>
    <t>14222008005003004</t>
  </si>
  <si>
    <t>154</t>
  </si>
  <si>
    <t>4242220602616</t>
  </si>
  <si>
    <t>涂文姬</t>
  </si>
  <si>
    <t>155</t>
  </si>
  <si>
    <t>4242220602023</t>
  </si>
  <si>
    <t>彭敏</t>
  </si>
  <si>
    <t>156</t>
  </si>
  <si>
    <t>4242220602115</t>
  </si>
  <si>
    <t>段喜艳</t>
  </si>
  <si>
    <t>157</t>
  </si>
  <si>
    <t>4242220602006</t>
  </si>
  <si>
    <t>宋涵</t>
  </si>
  <si>
    <t>14222008005003005</t>
  </si>
  <si>
    <t>158</t>
  </si>
  <si>
    <t>4242220601516</t>
  </si>
  <si>
    <t>戴佩</t>
  </si>
  <si>
    <t>159</t>
  </si>
  <si>
    <t>4242220602213</t>
  </si>
  <si>
    <t>刘淑琪</t>
  </si>
  <si>
    <t>160</t>
  </si>
  <si>
    <t>4242220602510</t>
  </si>
  <si>
    <t>王珏</t>
  </si>
  <si>
    <t>14222008005003006</t>
  </si>
  <si>
    <t>161</t>
  </si>
  <si>
    <t>4242220601507</t>
  </si>
  <si>
    <t>吴振宇</t>
  </si>
  <si>
    <t>162</t>
  </si>
  <si>
    <t>4242220601711</t>
  </si>
  <si>
    <t>王咪咪</t>
  </si>
  <si>
    <t>14222008005003007</t>
  </si>
  <si>
    <t>163</t>
  </si>
  <si>
    <t>4242220601912</t>
  </si>
  <si>
    <t>周叶</t>
  </si>
  <si>
    <t>164</t>
  </si>
  <si>
    <t>4242220602223</t>
  </si>
  <si>
    <t>王圳垚</t>
  </si>
  <si>
    <t>165</t>
  </si>
  <si>
    <t>4242220601609</t>
  </si>
  <si>
    <t>熊奕</t>
  </si>
  <si>
    <t>中职汽车类教师岗</t>
  </si>
  <si>
    <t>14222008005003008</t>
  </si>
  <si>
    <t>166</t>
  </si>
  <si>
    <t>4242220602604</t>
  </si>
  <si>
    <t>田军伟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</si>
</sst>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000_ "/>
    <numFmt numFmtId="178" formatCode="0.000_ "/>
  </numFmts>
  <fonts count="31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53" applyNumberFormat="1" applyFont="1" applyFill="1" applyBorder="1" applyAlignment="1" applyProtection="1">
      <alignment horizontal="center" vertical="center"/>
    </xf>
    <xf numFmtId="0" fontId="2" fillId="0" borderId="1" xfId="52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1" xfId="51"/>
    <cellStyle name="常规 2" xfId="52"/>
    <cellStyle name="常规 7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20107;&#19994;&#21333;&#20301;\&#25277;&#31614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卫生1"/>
      <sheetName val="卫生2"/>
      <sheetName val="语、政、地"/>
      <sheetName val="数、物、化、汽修"/>
      <sheetName val="英、生、史、音"/>
      <sheetName val="13号总面试成绩"/>
      <sheetName val="14号总面试成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准考证号</v>
          </cell>
        </row>
        <row r="1">
          <cell r="D1" t="str">
            <v>考生签名</v>
          </cell>
        </row>
        <row r="2">
          <cell r="B2" t="str">
            <v>5242220604609</v>
          </cell>
        </row>
        <row r="2">
          <cell r="D2">
            <v>76.78</v>
          </cell>
        </row>
        <row r="3">
          <cell r="B3" t="str">
            <v>5242220604603</v>
          </cell>
        </row>
        <row r="3">
          <cell r="D3">
            <v>80.88</v>
          </cell>
        </row>
        <row r="4">
          <cell r="B4" t="str">
            <v>5242220604107</v>
          </cell>
        </row>
        <row r="4">
          <cell r="D4">
            <v>78.4</v>
          </cell>
        </row>
        <row r="5">
          <cell r="B5" t="str">
            <v>5242220603201</v>
          </cell>
        </row>
        <row r="5">
          <cell r="D5">
            <v>81.58</v>
          </cell>
        </row>
        <row r="6">
          <cell r="B6" t="str">
            <v>5242220603122</v>
          </cell>
        </row>
        <row r="6">
          <cell r="D6">
            <v>77.62</v>
          </cell>
        </row>
        <row r="7">
          <cell r="B7" t="str">
            <v>5242220604118</v>
          </cell>
        </row>
        <row r="7">
          <cell r="D7">
            <v>78.06</v>
          </cell>
        </row>
        <row r="8">
          <cell r="B8" t="str">
            <v>5242220604519</v>
          </cell>
        </row>
        <row r="8">
          <cell r="D8">
            <v>79.22</v>
          </cell>
        </row>
        <row r="9">
          <cell r="B9" t="str">
            <v>5242220603511</v>
          </cell>
        </row>
        <row r="9">
          <cell r="D9">
            <v>73.9</v>
          </cell>
        </row>
        <row r="10">
          <cell r="B10" t="str">
            <v>5242220603512</v>
          </cell>
        </row>
        <row r="10">
          <cell r="D10">
            <v>78.44</v>
          </cell>
        </row>
        <row r="11">
          <cell r="B11" t="str">
            <v>5242220604128</v>
          </cell>
        </row>
        <row r="11">
          <cell r="D11">
            <v>77.16</v>
          </cell>
        </row>
        <row r="12">
          <cell r="B12" t="str">
            <v>5242220604001</v>
          </cell>
        </row>
        <row r="12">
          <cell r="D12">
            <v>0</v>
          </cell>
        </row>
        <row r="13">
          <cell r="B13" t="str">
            <v>5242220603408</v>
          </cell>
        </row>
        <row r="13">
          <cell r="D13">
            <v>79.2</v>
          </cell>
        </row>
        <row r="14">
          <cell r="B14" t="str">
            <v>5242220603614</v>
          </cell>
        </row>
        <row r="14">
          <cell r="D14">
            <v>83.36</v>
          </cell>
        </row>
        <row r="15">
          <cell r="B15" t="str">
            <v>5242220604503</v>
          </cell>
        </row>
        <row r="15">
          <cell r="D15">
            <v>75.4</v>
          </cell>
        </row>
        <row r="16">
          <cell r="B16" t="str">
            <v>5242220604023</v>
          </cell>
        </row>
        <row r="16">
          <cell r="D16">
            <v>75.58</v>
          </cell>
        </row>
        <row r="17">
          <cell r="B17" t="str">
            <v>5242220603920</v>
          </cell>
        </row>
        <row r="17">
          <cell r="D17">
            <v>0</v>
          </cell>
        </row>
        <row r="18">
          <cell r="B18" t="str">
            <v>5242220603825</v>
          </cell>
        </row>
        <row r="18">
          <cell r="D18">
            <v>80.22</v>
          </cell>
        </row>
        <row r="19">
          <cell r="B19" t="str">
            <v>5242220603723</v>
          </cell>
        </row>
        <row r="19">
          <cell r="D19">
            <v>77</v>
          </cell>
        </row>
        <row r="20">
          <cell r="B20" t="str">
            <v>5242220608603</v>
          </cell>
        </row>
        <row r="20">
          <cell r="D20">
            <v>80.1</v>
          </cell>
        </row>
        <row r="21">
          <cell r="B21" t="str">
            <v>5242220603116</v>
          </cell>
        </row>
        <row r="21">
          <cell r="D21">
            <v>0</v>
          </cell>
        </row>
        <row r="22">
          <cell r="B22" t="str">
            <v>5242220604205</v>
          </cell>
        </row>
        <row r="22">
          <cell r="D22">
            <v>77.88</v>
          </cell>
        </row>
        <row r="23">
          <cell r="B23" t="str">
            <v>5242220608605</v>
          </cell>
        </row>
        <row r="23">
          <cell r="D23">
            <v>80.7</v>
          </cell>
        </row>
        <row r="24">
          <cell r="B24" t="str">
            <v>5242220604708</v>
          </cell>
        </row>
        <row r="24">
          <cell r="D24">
            <v>85.2</v>
          </cell>
        </row>
        <row r="25">
          <cell r="B25" t="str">
            <v>5242220604415</v>
          </cell>
        </row>
        <row r="25">
          <cell r="D25">
            <v>0</v>
          </cell>
        </row>
        <row r="26">
          <cell r="B26" t="str">
            <v>5242220604104</v>
          </cell>
        </row>
        <row r="26">
          <cell r="D26">
            <v>64.42</v>
          </cell>
        </row>
        <row r="27">
          <cell r="B27" t="str">
            <v>5242220603003</v>
          </cell>
        </row>
        <row r="27">
          <cell r="D27">
            <v>79.96</v>
          </cell>
        </row>
        <row r="28">
          <cell r="B28" t="str">
            <v>5242220603009</v>
          </cell>
        </row>
        <row r="28">
          <cell r="D28">
            <v>81.38</v>
          </cell>
        </row>
        <row r="29">
          <cell r="B29" t="str">
            <v>5242220604719</v>
          </cell>
        </row>
        <row r="29">
          <cell r="D29">
            <v>77.62</v>
          </cell>
        </row>
        <row r="30">
          <cell r="B30" t="str">
            <v>5242220604723</v>
          </cell>
        </row>
        <row r="30">
          <cell r="D30">
            <v>0</v>
          </cell>
        </row>
        <row r="31">
          <cell r="B31" t="str">
            <v>5442220606101</v>
          </cell>
        </row>
        <row r="31">
          <cell r="D31">
            <v>85</v>
          </cell>
        </row>
        <row r="32">
          <cell r="B32" t="str">
            <v>5442220607407</v>
          </cell>
        </row>
        <row r="32">
          <cell r="D32">
            <v>83.3</v>
          </cell>
        </row>
        <row r="33">
          <cell r="B33" t="str">
            <v>5442220606207</v>
          </cell>
        </row>
        <row r="33">
          <cell r="D33">
            <v>0</v>
          </cell>
        </row>
        <row r="34">
          <cell r="B34" t="str">
            <v>5542220608230</v>
          </cell>
        </row>
        <row r="34">
          <cell r="D34">
            <v>78.18</v>
          </cell>
        </row>
        <row r="35">
          <cell r="B35" t="str">
            <v>5542220607820</v>
          </cell>
        </row>
        <row r="35">
          <cell r="D35">
            <v>78.1</v>
          </cell>
        </row>
        <row r="36">
          <cell r="B36" t="str">
            <v>5542220607726</v>
          </cell>
        </row>
        <row r="36">
          <cell r="D36">
            <v>80.36</v>
          </cell>
        </row>
        <row r="37">
          <cell r="B37" t="str">
            <v>5142220602726</v>
          </cell>
        </row>
        <row r="37">
          <cell r="D37">
            <v>80.7</v>
          </cell>
        </row>
        <row r="38">
          <cell r="B38" t="str">
            <v>5142220602816</v>
          </cell>
        </row>
        <row r="38">
          <cell r="D38">
            <v>82.5</v>
          </cell>
        </row>
        <row r="39">
          <cell r="B39" t="str">
            <v>5142220602725</v>
          </cell>
        </row>
        <row r="39">
          <cell r="D39">
            <v>84.86</v>
          </cell>
        </row>
        <row r="40">
          <cell r="B40" t="str">
            <v>5142220602808</v>
          </cell>
        </row>
        <row r="40">
          <cell r="D40">
            <v>0</v>
          </cell>
        </row>
        <row r="41">
          <cell r="B41" t="str">
            <v>5142220602718</v>
          </cell>
        </row>
        <row r="41">
          <cell r="D41">
            <v>76.64</v>
          </cell>
        </row>
        <row r="42">
          <cell r="B42" t="str">
            <v>5142220602707</v>
          </cell>
        </row>
        <row r="42">
          <cell r="D42">
            <v>79.56</v>
          </cell>
        </row>
        <row r="43">
          <cell r="B43" t="str">
            <v>5142220602828</v>
          </cell>
        </row>
        <row r="43">
          <cell r="D43">
            <v>74.2</v>
          </cell>
        </row>
        <row r="44">
          <cell r="B44" t="str">
            <v>5142220602729</v>
          </cell>
        </row>
        <row r="44">
          <cell r="D44">
            <v>79.36</v>
          </cell>
        </row>
        <row r="45">
          <cell r="B45" t="str">
            <v>5142220602821</v>
          </cell>
        </row>
        <row r="45">
          <cell r="D45">
            <v>78.9</v>
          </cell>
        </row>
        <row r="46">
          <cell r="B46" t="str">
            <v>5142220608511</v>
          </cell>
        </row>
        <row r="46">
          <cell r="D46">
            <v>80.76</v>
          </cell>
        </row>
        <row r="47">
          <cell r="B47" t="str">
            <v>5142220608520</v>
          </cell>
        </row>
        <row r="47">
          <cell r="D47">
            <v>0</v>
          </cell>
        </row>
        <row r="48">
          <cell r="B48" t="str">
            <v>5142220602814</v>
          </cell>
        </row>
        <row r="48">
          <cell r="D48">
            <v>82.38</v>
          </cell>
        </row>
        <row r="49">
          <cell r="B49" t="str">
            <v>5242220604724</v>
          </cell>
        </row>
        <row r="49">
          <cell r="D49">
            <v>81.56</v>
          </cell>
        </row>
        <row r="50">
          <cell r="B50" t="str">
            <v>5242220604305</v>
          </cell>
        </row>
        <row r="50">
          <cell r="D50">
            <v>79.02</v>
          </cell>
        </row>
        <row r="51">
          <cell r="B51" t="str">
            <v>5242220603320</v>
          </cell>
        </row>
        <row r="51">
          <cell r="D51">
            <v>78.24</v>
          </cell>
        </row>
        <row r="52">
          <cell r="B52" t="str">
            <v>5242220608611</v>
          </cell>
        </row>
        <row r="52">
          <cell r="D52">
            <v>78.5</v>
          </cell>
        </row>
        <row r="53">
          <cell r="B53" t="str">
            <v>5242220603001</v>
          </cell>
        </row>
        <row r="53">
          <cell r="D53">
            <v>0</v>
          </cell>
        </row>
        <row r="54">
          <cell r="B54" t="str">
            <v>5542220607616</v>
          </cell>
        </row>
        <row r="54">
          <cell r="D54">
            <v>83.3</v>
          </cell>
        </row>
        <row r="55">
          <cell r="B55" t="str">
            <v>5542220607710</v>
          </cell>
        </row>
        <row r="55">
          <cell r="D55">
            <v>82.58</v>
          </cell>
        </row>
        <row r="56">
          <cell r="B56" t="str">
            <v>5542220608015</v>
          </cell>
        </row>
        <row r="56">
          <cell r="D56">
            <v>78.2</v>
          </cell>
        </row>
        <row r="57">
          <cell r="B57" t="str">
            <v>5342220604917</v>
          </cell>
        </row>
        <row r="57">
          <cell r="D57">
            <v>81.26</v>
          </cell>
        </row>
        <row r="58">
          <cell r="B58" t="str">
            <v>5342220605004</v>
          </cell>
        </row>
        <row r="58">
          <cell r="D58">
            <v>76.28</v>
          </cell>
        </row>
        <row r="59">
          <cell r="B59" t="str">
            <v>5342220604817</v>
          </cell>
        </row>
        <row r="59">
          <cell r="D59">
            <v>79.2</v>
          </cell>
        </row>
        <row r="60">
          <cell r="B60" t="str">
            <v>5242220604402</v>
          </cell>
        </row>
        <row r="60">
          <cell r="D60">
            <v>77.82</v>
          </cell>
        </row>
        <row r="61">
          <cell r="B61" t="str">
            <v>5242220603220</v>
          </cell>
        </row>
        <row r="61">
          <cell r="D61">
            <v>69.82</v>
          </cell>
        </row>
        <row r="62">
          <cell r="B62" t="str">
            <v>5242220603011</v>
          </cell>
        </row>
        <row r="62">
          <cell r="D62">
            <v>0</v>
          </cell>
        </row>
        <row r="63">
          <cell r="B63" t="str">
            <v>5242220603707</v>
          </cell>
        </row>
        <row r="63">
          <cell r="D63">
            <v>75</v>
          </cell>
        </row>
        <row r="64">
          <cell r="B64" t="str">
            <v>5542220608205</v>
          </cell>
        </row>
        <row r="64">
          <cell r="D64">
            <v>80</v>
          </cell>
        </row>
        <row r="65">
          <cell r="B65" t="str">
            <v>5542220607607</v>
          </cell>
        </row>
        <row r="65">
          <cell r="D65">
            <v>84.14</v>
          </cell>
        </row>
        <row r="66">
          <cell r="B66" t="str">
            <v>5542220607630</v>
          </cell>
        </row>
        <row r="66">
          <cell r="D66">
            <v>78</v>
          </cell>
        </row>
        <row r="67">
          <cell r="B67" t="str">
            <v>5542220608118</v>
          </cell>
        </row>
        <row r="67">
          <cell r="D67">
            <v>81.3</v>
          </cell>
        </row>
        <row r="68">
          <cell r="B68" t="str">
            <v>5542220608204</v>
          </cell>
        </row>
        <row r="68">
          <cell r="D68">
            <v>77.14</v>
          </cell>
        </row>
        <row r="69">
          <cell r="B69" t="str">
            <v>5542220608214</v>
          </cell>
        </row>
        <row r="69">
          <cell r="D69">
            <v>86.62</v>
          </cell>
        </row>
        <row r="70">
          <cell r="B70" t="str">
            <v>5142220602824</v>
          </cell>
        </row>
        <row r="70">
          <cell r="D70">
            <v>82.5</v>
          </cell>
        </row>
        <row r="71">
          <cell r="B71" t="str">
            <v>5142220602714</v>
          </cell>
        </row>
        <row r="71">
          <cell r="D71">
            <v>75.7</v>
          </cell>
        </row>
        <row r="72">
          <cell r="B72" t="str">
            <v>5142220602706</v>
          </cell>
        </row>
        <row r="72">
          <cell r="D72">
            <v>78.2</v>
          </cell>
        </row>
        <row r="73">
          <cell r="B73" t="str">
            <v>4242220601822</v>
          </cell>
        </row>
        <row r="73">
          <cell r="D73">
            <v>80.74</v>
          </cell>
        </row>
        <row r="74">
          <cell r="B74" t="str">
            <v>4242220601810</v>
          </cell>
        </row>
        <row r="74">
          <cell r="D74">
            <v>78.84</v>
          </cell>
        </row>
        <row r="75">
          <cell r="B75" t="str">
            <v>4242220602510</v>
          </cell>
        </row>
        <row r="75">
          <cell r="D75">
            <v>82.1</v>
          </cell>
        </row>
        <row r="76">
          <cell r="B76" t="str">
            <v>4242220601507</v>
          </cell>
        </row>
        <row r="76">
          <cell r="D76">
            <v>0</v>
          </cell>
        </row>
        <row r="77">
          <cell r="B77" t="str">
            <v>4242220602227</v>
          </cell>
        </row>
        <row r="77">
          <cell r="D77">
            <v>83.36</v>
          </cell>
        </row>
        <row r="78">
          <cell r="B78" t="str">
            <v>4242220608407</v>
          </cell>
        </row>
        <row r="78">
          <cell r="D78">
            <v>0</v>
          </cell>
        </row>
        <row r="79">
          <cell r="B79" t="str">
            <v>4242220602318</v>
          </cell>
        </row>
        <row r="79">
          <cell r="D79">
            <v>81.2</v>
          </cell>
        </row>
        <row r="80">
          <cell r="B80" t="str">
            <v>4242220601610</v>
          </cell>
        </row>
        <row r="80">
          <cell r="D80">
            <v>81.04</v>
          </cell>
        </row>
        <row r="81">
          <cell r="B81" t="str">
            <v>4242220602403</v>
          </cell>
        </row>
        <row r="81">
          <cell r="D81">
            <v>78.34</v>
          </cell>
        </row>
        <row r="82">
          <cell r="B82" t="str">
            <v>4242220601518</v>
          </cell>
        </row>
        <row r="82">
          <cell r="D82">
            <v>82.52</v>
          </cell>
        </row>
        <row r="83">
          <cell r="B83" t="str">
            <v>4242220601914</v>
          </cell>
        </row>
        <row r="83">
          <cell r="D83">
            <v>0</v>
          </cell>
        </row>
        <row r="84">
          <cell r="B84" t="str">
            <v>4242220601516</v>
          </cell>
        </row>
        <row r="84">
          <cell r="D84">
            <v>78.46</v>
          </cell>
        </row>
        <row r="85">
          <cell r="B85" t="str">
            <v>4242220602213</v>
          </cell>
        </row>
        <row r="85">
          <cell r="D85">
            <v>0</v>
          </cell>
        </row>
        <row r="86">
          <cell r="B86" t="str">
            <v>4242220602006</v>
          </cell>
        </row>
        <row r="86">
          <cell r="D86">
            <v>83.8</v>
          </cell>
        </row>
        <row r="87">
          <cell r="B87" t="str">
            <v>4242220602529</v>
          </cell>
        </row>
        <row r="87">
          <cell r="D87">
            <v>83.34</v>
          </cell>
        </row>
        <row r="88">
          <cell r="B88" t="str">
            <v>4242220602323</v>
          </cell>
        </row>
        <row r="88">
          <cell r="D88">
            <v>83.94</v>
          </cell>
        </row>
        <row r="89">
          <cell r="B89" t="str">
            <v>4242220601726</v>
          </cell>
        </row>
        <row r="89">
          <cell r="D89">
            <v>83.48</v>
          </cell>
        </row>
        <row r="90">
          <cell r="B90" t="str">
            <v>4242220602610</v>
          </cell>
        </row>
        <row r="90">
          <cell r="D90">
            <v>82.8</v>
          </cell>
        </row>
        <row r="91">
          <cell r="B91" t="str">
            <v>4242220601504</v>
          </cell>
        </row>
        <row r="91">
          <cell r="D91">
            <v>83.74</v>
          </cell>
        </row>
        <row r="92">
          <cell r="B92" t="str">
            <v>4242220601823</v>
          </cell>
        </row>
        <row r="92">
          <cell r="D92">
            <v>82.96</v>
          </cell>
        </row>
        <row r="93">
          <cell r="B93" t="str">
            <v>4242220601814</v>
          </cell>
        </row>
        <row r="93">
          <cell r="D93">
            <v>79.52</v>
          </cell>
        </row>
        <row r="94">
          <cell r="B94" t="str">
            <v>4242220602230</v>
          </cell>
        </row>
        <row r="94">
          <cell r="D94">
            <v>84.76</v>
          </cell>
        </row>
        <row r="95">
          <cell r="B95" t="str">
            <v>4242220602309</v>
          </cell>
        </row>
        <row r="95">
          <cell r="D95">
            <v>85.7</v>
          </cell>
        </row>
        <row r="96">
          <cell r="B96" t="str">
            <v>4242220601830</v>
          </cell>
        </row>
        <row r="96">
          <cell r="D96">
            <v>84.12</v>
          </cell>
        </row>
        <row r="97">
          <cell r="B97" t="str">
            <v>4242220602222</v>
          </cell>
        </row>
        <row r="97">
          <cell r="D97">
            <v>82.74</v>
          </cell>
        </row>
        <row r="98">
          <cell r="B98" t="str">
            <v>4242220602209</v>
          </cell>
        </row>
        <row r="98">
          <cell r="D98">
            <v>83.98</v>
          </cell>
        </row>
        <row r="99">
          <cell r="B99" t="str">
            <v>4242220602317</v>
          </cell>
        </row>
        <row r="99">
          <cell r="D99">
            <v>83.14</v>
          </cell>
        </row>
        <row r="100">
          <cell r="B100" t="str">
            <v>4242220602008</v>
          </cell>
        </row>
        <row r="100">
          <cell r="D100">
            <v>80.84</v>
          </cell>
        </row>
        <row r="101">
          <cell r="B101" t="str">
            <v>4242220602528</v>
          </cell>
        </row>
        <row r="101">
          <cell r="D101">
            <v>83.34</v>
          </cell>
        </row>
        <row r="102">
          <cell r="B102" t="str">
            <v>4242220608406</v>
          </cell>
        </row>
        <row r="102">
          <cell r="D102">
            <v>81.26</v>
          </cell>
        </row>
        <row r="103">
          <cell r="B103" t="str">
            <v>4242220601602</v>
          </cell>
        </row>
        <row r="103">
          <cell r="D103">
            <v>82.02</v>
          </cell>
        </row>
        <row r="104">
          <cell r="B104" t="str">
            <v>4242220601825</v>
          </cell>
        </row>
        <row r="104">
          <cell r="D104">
            <v>78.3</v>
          </cell>
        </row>
        <row r="105">
          <cell r="B105" t="str">
            <v>4242220602604</v>
          </cell>
        </row>
        <row r="105">
          <cell r="D105">
            <v>78.88</v>
          </cell>
        </row>
        <row r="106">
          <cell r="B106" t="str">
            <v>4242220601609</v>
          </cell>
        </row>
        <row r="106">
          <cell r="D106">
            <v>81.98</v>
          </cell>
        </row>
        <row r="107">
          <cell r="B107" t="str">
            <v>4242220602009</v>
          </cell>
        </row>
        <row r="107">
          <cell r="D107">
            <v>83.14</v>
          </cell>
        </row>
        <row r="108">
          <cell r="B108" t="str">
            <v>4242220601618</v>
          </cell>
        </row>
        <row r="108">
          <cell r="D108">
            <v>77.42</v>
          </cell>
        </row>
        <row r="109">
          <cell r="B109" t="str">
            <v>4242220602422</v>
          </cell>
        </row>
        <row r="109">
          <cell r="D109">
            <v>0</v>
          </cell>
        </row>
        <row r="110">
          <cell r="B110" t="str">
            <v>4242220602127</v>
          </cell>
        </row>
        <row r="110">
          <cell r="D110">
            <v>80.5</v>
          </cell>
        </row>
        <row r="111">
          <cell r="B111" t="str">
            <v>4242220601902</v>
          </cell>
        </row>
        <row r="111">
          <cell r="D111">
            <v>78.2</v>
          </cell>
        </row>
        <row r="112">
          <cell r="B112" t="str">
            <v>4242220602420</v>
          </cell>
        </row>
        <row r="112">
          <cell r="D112">
            <v>79.52</v>
          </cell>
        </row>
        <row r="113">
          <cell r="B113" t="str">
            <v>4242220601701</v>
          </cell>
        </row>
        <row r="113">
          <cell r="D113">
            <v>84.76</v>
          </cell>
        </row>
        <row r="114">
          <cell r="B114" t="str">
            <v>4242220601617</v>
          </cell>
        </row>
        <row r="114">
          <cell r="D114">
            <v>80.46</v>
          </cell>
        </row>
        <row r="115">
          <cell r="B115" t="str">
            <v>4242220602507</v>
          </cell>
        </row>
        <row r="115">
          <cell r="D115">
            <v>77.8</v>
          </cell>
        </row>
        <row r="116">
          <cell r="B116" t="str">
            <v>4242220602527</v>
          </cell>
        </row>
        <row r="116">
          <cell r="D116">
            <v>82.54</v>
          </cell>
        </row>
        <row r="117">
          <cell r="B117" t="str">
            <v>4242220601712</v>
          </cell>
        </row>
        <row r="117">
          <cell r="D117">
            <v>81.58</v>
          </cell>
        </row>
        <row r="118">
          <cell r="B118" t="str">
            <v>4242220602211</v>
          </cell>
        </row>
        <row r="118">
          <cell r="D118">
            <v>0</v>
          </cell>
        </row>
        <row r="119">
          <cell r="B119" t="str">
            <v>4242220602210</v>
          </cell>
        </row>
        <row r="119">
          <cell r="D119">
            <v>0</v>
          </cell>
        </row>
        <row r="120">
          <cell r="B120" t="str">
            <v>4242220602030</v>
          </cell>
        </row>
        <row r="120">
          <cell r="D120">
            <v>79.46</v>
          </cell>
        </row>
        <row r="121">
          <cell r="B121" t="str">
            <v>4242220601824</v>
          </cell>
        </row>
        <row r="121">
          <cell r="D121">
            <v>0</v>
          </cell>
        </row>
        <row r="122">
          <cell r="B122" t="str">
            <v>4242220601611</v>
          </cell>
        </row>
        <row r="122">
          <cell r="D122">
            <v>79.4</v>
          </cell>
        </row>
        <row r="123">
          <cell r="B123" t="str">
            <v>4242220602511</v>
          </cell>
        </row>
        <row r="123">
          <cell r="D123">
            <v>82.32</v>
          </cell>
        </row>
        <row r="124">
          <cell r="B124" t="str">
            <v>4242220602614</v>
          </cell>
        </row>
        <row r="124">
          <cell r="D124">
            <v>80.52</v>
          </cell>
        </row>
        <row r="125">
          <cell r="B125" t="str">
            <v>4242220602108</v>
          </cell>
        </row>
        <row r="125">
          <cell r="D125">
            <v>81.02</v>
          </cell>
        </row>
        <row r="126">
          <cell r="B126" t="str">
            <v>4242220601730</v>
          </cell>
        </row>
        <row r="126">
          <cell r="D126">
            <v>82.8</v>
          </cell>
        </row>
        <row r="127">
          <cell r="B127" t="str">
            <v>4242220602417</v>
          </cell>
        </row>
        <row r="127">
          <cell r="D127">
            <v>83.06</v>
          </cell>
        </row>
        <row r="128">
          <cell r="B128" t="str">
            <v>4242220601722</v>
          </cell>
        </row>
        <row r="128">
          <cell r="D128">
            <v>80.84</v>
          </cell>
        </row>
        <row r="129">
          <cell r="B129" t="str">
            <v>4242220601908</v>
          </cell>
        </row>
        <row r="129">
          <cell r="D129">
            <v>81.74</v>
          </cell>
        </row>
        <row r="130">
          <cell r="B130" t="str">
            <v>4242220602308</v>
          </cell>
        </row>
        <row r="130">
          <cell r="D130">
            <v>83.1</v>
          </cell>
        </row>
        <row r="131">
          <cell r="B131" t="str">
            <v>4242220602228</v>
          </cell>
        </row>
        <row r="131">
          <cell r="D131">
            <v>80.32</v>
          </cell>
        </row>
        <row r="132">
          <cell r="B132" t="str">
            <v>4242220608403</v>
          </cell>
        </row>
        <row r="132">
          <cell r="D132">
            <v>0</v>
          </cell>
        </row>
        <row r="133">
          <cell r="B133" t="str">
            <v>4242220601530</v>
          </cell>
        </row>
        <row r="133">
          <cell r="D133">
            <v>78.44</v>
          </cell>
        </row>
        <row r="134">
          <cell r="B134" t="str">
            <v>4242220602316</v>
          </cell>
        </row>
        <row r="134">
          <cell r="D134">
            <v>81.68</v>
          </cell>
        </row>
        <row r="135">
          <cell r="B135" t="str">
            <v>4242220602426</v>
          </cell>
        </row>
        <row r="135">
          <cell r="D135">
            <v>78.7</v>
          </cell>
        </row>
        <row r="136">
          <cell r="B136" t="str">
            <v>4242220602607</v>
          </cell>
        </row>
        <row r="136">
          <cell r="D136">
            <v>78.52</v>
          </cell>
        </row>
        <row r="137">
          <cell r="B137" t="str">
            <v>4242220602419</v>
          </cell>
        </row>
        <row r="137">
          <cell r="D137">
            <v>81.78</v>
          </cell>
        </row>
        <row r="138">
          <cell r="B138" t="str">
            <v>4242220601828</v>
          </cell>
        </row>
        <row r="138">
          <cell r="D138">
            <v>81.14</v>
          </cell>
        </row>
        <row r="139">
          <cell r="B139" t="str">
            <v>4242220601505</v>
          </cell>
        </row>
        <row r="139">
          <cell r="D139">
            <v>84.74</v>
          </cell>
        </row>
        <row r="140">
          <cell r="B140" t="str">
            <v>4242220601606</v>
          </cell>
        </row>
        <row r="140">
          <cell r="D140">
            <v>82.45</v>
          </cell>
        </row>
        <row r="141">
          <cell r="B141" t="str">
            <v>4242220602418</v>
          </cell>
        </row>
        <row r="141">
          <cell r="D141">
            <v>82.26</v>
          </cell>
        </row>
        <row r="142">
          <cell r="B142" t="str">
            <v>4242220602608</v>
          </cell>
        </row>
        <row r="142">
          <cell r="D142">
            <v>83.23</v>
          </cell>
        </row>
        <row r="143">
          <cell r="B143" t="str">
            <v>4242220602112</v>
          </cell>
        </row>
        <row r="143">
          <cell r="D143">
            <v>81.84</v>
          </cell>
        </row>
        <row r="144">
          <cell r="B144" t="str">
            <v>4242220602616</v>
          </cell>
        </row>
        <row r="144">
          <cell r="D144">
            <v>0</v>
          </cell>
        </row>
        <row r="145">
          <cell r="B145" t="str">
            <v>4242220602023</v>
          </cell>
        </row>
        <row r="145">
          <cell r="D145">
            <v>0</v>
          </cell>
        </row>
        <row r="146">
          <cell r="B146" t="str">
            <v>4242220602115</v>
          </cell>
        </row>
        <row r="146">
          <cell r="D146">
            <v>0</v>
          </cell>
        </row>
        <row r="147">
          <cell r="B147" t="str">
            <v>4242220602005</v>
          </cell>
        </row>
        <row r="147">
          <cell r="D147">
            <v>83.2</v>
          </cell>
        </row>
        <row r="148">
          <cell r="B148" t="str">
            <v>4242220602313</v>
          </cell>
        </row>
        <row r="148">
          <cell r="D148">
            <v>82.92</v>
          </cell>
        </row>
        <row r="149">
          <cell r="B149" t="str">
            <v>4242220601720</v>
          </cell>
        </row>
        <row r="149">
          <cell r="D149">
            <v>80.04</v>
          </cell>
        </row>
        <row r="150">
          <cell r="B150" t="str">
            <v>4242220602024</v>
          </cell>
        </row>
        <row r="150">
          <cell r="D150">
            <v>83.34</v>
          </cell>
        </row>
        <row r="151">
          <cell r="B151" t="str">
            <v>4242220602519</v>
          </cell>
        </row>
        <row r="151">
          <cell r="D151">
            <v>82.77</v>
          </cell>
        </row>
        <row r="152">
          <cell r="B152" t="str">
            <v>4242220602424</v>
          </cell>
        </row>
        <row r="152">
          <cell r="D152">
            <v>82.02</v>
          </cell>
        </row>
        <row r="153">
          <cell r="B153" t="str">
            <v>4242220602315</v>
          </cell>
        </row>
        <row r="153">
          <cell r="D153">
            <v>83.76</v>
          </cell>
        </row>
        <row r="154">
          <cell r="B154" t="str">
            <v>4242220602430</v>
          </cell>
        </row>
        <row r="154">
          <cell r="D154">
            <v>84.1</v>
          </cell>
        </row>
        <row r="155">
          <cell r="B155" t="str">
            <v>4242220601506</v>
          </cell>
        </row>
        <row r="155">
          <cell r="D155">
            <v>83.95</v>
          </cell>
        </row>
        <row r="156">
          <cell r="B156" t="str">
            <v>4242220601929</v>
          </cell>
        </row>
        <row r="156">
          <cell r="D156">
            <v>0</v>
          </cell>
        </row>
        <row r="157">
          <cell r="B157" t="str">
            <v>4242220602328</v>
          </cell>
        </row>
        <row r="157">
          <cell r="D157">
            <v>82.36</v>
          </cell>
        </row>
        <row r="158">
          <cell r="B158" t="str">
            <v>4242220602613</v>
          </cell>
        </row>
        <row r="158">
          <cell r="D158">
            <v>82.65</v>
          </cell>
        </row>
        <row r="159">
          <cell r="B159" t="str">
            <v>4242220601809</v>
          </cell>
        </row>
        <row r="159">
          <cell r="D159">
            <v>84.1</v>
          </cell>
        </row>
        <row r="160">
          <cell r="B160" t="str">
            <v>4242220602414</v>
          </cell>
        </row>
        <row r="160">
          <cell r="D160">
            <v>84.42</v>
          </cell>
        </row>
        <row r="161">
          <cell r="B161" t="str">
            <v>4242220602019</v>
          </cell>
        </row>
        <row r="161">
          <cell r="D161">
            <v>0</v>
          </cell>
        </row>
        <row r="162">
          <cell r="B162" t="str">
            <v>4242220602413</v>
          </cell>
        </row>
        <row r="162">
          <cell r="D162">
            <v>82.68</v>
          </cell>
        </row>
        <row r="163">
          <cell r="B163" t="str">
            <v>4242220602001</v>
          </cell>
        </row>
        <row r="163">
          <cell r="D163">
            <v>83.24</v>
          </cell>
        </row>
        <row r="164">
          <cell r="B164" t="str">
            <v>4242220602322</v>
          </cell>
        </row>
        <row r="164">
          <cell r="D164">
            <v>83.14</v>
          </cell>
        </row>
        <row r="165">
          <cell r="B165" t="str">
            <v>4242220602223</v>
          </cell>
        </row>
        <row r="165">
          <cell r="D165">
            <v>80.94</v>
          </cell>
        </row>
        <row r="166">
          <cell r="B166" t="str">
            <v>4242220601711</v>
          </cell>
        </row>
        <row r="166">
          <cell r="D166">
            <v>83.1</v>
          </cell>
        </row>
        <row r="167">
          <cell r="B167" t="str">
            <v>4242220601912</v>
          </cell>
        </row>
        <row r="167">
          <cell r="D167">
            <v>82.28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8"/>
  <sheetViews>
    <sheetView tabSelected="1" workbookViewId="0">
      <selection activeCell="Q12" sqref="Q12"/>
    </sheetView>
  </sheetViews>
  <sheetFormatPr defaultColWidth="9" defaultRowHeight="35.1" customHeight="1"/>
  <cols>
    <col min="1" max="1" width="7.5" style="2" customWidth="1"/>
    <col min="2" max="2" width="21" style="2" customWidth="1"/>
    <col min="3" max="3" width="8.88333333333333" style="2" customWidth="1"/>
    <col min="4" max="4" width="20.125" style="2" customWidth="1"/>
    <col min="5" max="5" width="12.5" style="3" customWidth="1"/>
    <col min="6" max="6" width="19.3833333333333" style="2" customWidth="1"/>
    <col min="7" max="7" width="6.66666666666667" style="2" customWidth="1"/>
    <col min="8" max="8" width="10.125" style="2" customWidth="1"/>
    <col min="9" max="9" width="19.6333333333333" style="2" customWidth="1"/>
    <col min="10" max="10" width="14.0916666666667" style="4" customWidth="1"/>
    <col min="11" max="11" width="9.38333333333333" style="4" customWidth="1"/>
    <col min="12" max="12" width="10.0916666666667" style="4" customWidth="1"/>
    <col min="13" max="13" width="9.45833333333333" style="2" customWidth="1"/>
    <col min="14" max="16384" width="9" style="2"/>
  </cols>
  <sheetData>
    <row r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61" customHeight="1" spans="1:14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2" t="s">
        <v>11</v>
      </c>
      <c r="L2" s="12" t="s">
        <v>12</v>
      </c>
      <c r="M2" s="13" t="s">
        <v>13</v>
      </c>
      <c r="N2" s="13" t="s">
        <v>14</v>
      </c>
    </row>
    <row r="3" ht="25" customHeight="1" spans="1:14">
      <c r="A3" s="14" t="s">
        <v>15</v>
      </c>
      <c r="B3" s="15" t="s">
        <v>16</v>
      </c>
      <c r="C3" s="15" t="s">
        <v>17</v>
      </c>
      <c r="D3" s="16" t="s">
        <v>18</v>
      </c>
      <c r="E3" s="17" t="s">
        <v>19</v>
      </c>
      <c r="F3" s="15" t="s">
        <v>20</v>
      </c>
      <c r="G3" s="18">
        <v>7</v>
      </c>
      <c r="H3" s="19">
        <v>62.1</v>
      </c>
      <c r="I3" s="20">
        <f t="shared" ref="I3:I28" si="0">H3/2</f>
        <v>31.05</v>
      </c>
      <c r="J3" s="21">
        <f>_xlfn.XLOOKUP(B3,'[1]14号总面试成绩'!$B:$B,'[1]14号总面试成绩'!$D:$D)</f>
        <v>80.88</v>
      </c>
      <c r="K3" s="21">
        <f t="shared" ref="K3:K28" si="1">J3/2</f>
        <v>40.44</v>
      </c>
      <c r="L3" s="22">
        <f t="shared" ref="L3:L28" si="2">I3+K3</f>
        <v>71.49</v>
      </c>
      <c r="M3" s="23">
        <v>1</v>
      </c>
      <c r="N3" s="24"/>
    </row>
    <row r="4" ht="25" customHeight="1" spans="1:14">
      <c r="A4" s="14" t="s">
        <v>21</v>
      </c>
      <c r="B4" s="15" t="s">
        <v>22</v>
      </c>
      <c r="C4" s="15" t="s">
        <v>23</v>
      </c>
      <c r="D4" s="16"/>
      <c r="E4" s="17"/>
      <c r="F4" s="15" t="s">
        <v>20</v>
      </c>
      <c r="G4" s="25"/>
      <c r="H4" s="19">
        <v>63.0666666666667</v>
      </c>
      <c r="I4" s="20">
        <f t="shared" si="0"/>
        <v>31.5333333333333</v>
      </c>
      <c r="J4" s="21">
        <f>_xlfn.XLOOKUP(B4,'[1]14号总面试成绩'!$B:$B,'[1]14号总面试成绩'!$D:$D)</f>
        <v>76.78</v>
      </c>
      <c r="K4" s="21">
        <f t="shared" si="1"/>
        <v>38.39</v>
      </c>
      <c r="L4" s="22">
        <f t="shared" si="2"/>
        <v>69.9233333333333</v>
      </c>
      <c r="M4" s="23">
        <v>2</v>
      </c>
      <c r="N4" s="24"/>
    </row>
    <row r="5" ht="25" customHeight="1" spans="1:14">
      <c r="A5" s="14" t="s">
        <v>24</v>
      </c>
      <c r="B5" s="15" t="s">
        <v>25</v>
      </c>
      <c r="C5" s="15" t="s">
        <v>26</v>
      </c>
      <c r="D5" s="16"/>
      <c r="E5" s="17"/>
      <c r="F5" s="15" t="s">
        <v>20</v>
      </c>
      <c r="G5" s="25"/>
      <c r="H5" s="19">
        <v>58.2666666666667</v>
      </c>
      <c r="I5" s="20">
        <f t="shared" si="0"/>
        <v>29.1333333333334</v>
      </c>
      <c r="J5" s="21">
        <f>_xlfn.XLOOKUP(B5,'[1]14号总面试成绩'!$B:$B,'[1]14号总面试成绩'!$D:$D)</f>
        <v>81.58</v>
      </c>
      <c r="K5" s="21">
        <f t="shared" si="1"/>
        <v>40.79</v>
      </c>
      <c r="L5" s="22">
        <f t="shared" si="2"/>
        <v>69.9233333333333</v>
      </c>
      <c r="M5" s="23">
        <v>3</v>
      </c>
      <c r="N5" s="24"/>
    </row>
    <row r="6" ht="25" customHeight="1" spans="1:14">
      <c r="A6" s="14" t="s">
        <v>27</v>
      </c>
      <c r="B6" s="15" t="s">
        <v>28</v>
      </c>
      <c r="C6" s="15" t="s">
        <v>29</v>
      </c>
      <c r="D6" s="16"/>
      <c r="E6" s="17"/>
      <c r="F6" s="15" t="s">
        <v>20</v>
      </c>
      <c r="G6" s="25"/>
      <c r="H6" s="19">
        <v>58.5333333333333</v>
      </c>
      <c r="I6" s="20">
        <f t="shared" si="0"/>
        <v>29.2666666666667</v>
      </c>
      <c r="J6" s="21">
        <f>_xlfn.XLOOKUP(B6,'[1]14号总面试成绩'!$B:$B,'[1]14号总面试成绩'!$D:$D)</f>
        <v>78.4</v>
      </c>
      <c r="K6" s="21">
        <f t="shared" si="1"/>
        <v>39.2</v>
      </c>
      <c r="L6" s="22">
        <f t="shared" si="2"/>
        <v>68.4666666666667</v>
      </c>
      <c r="M6" s="23">
        <v>4</v>
      </c>
      <c r="N6" s="24"/>
    </row>
    <row r="7" ht="25" customHeight="1" spans="1:14">
      <c r="A7" s="14" t="s">
        <v>30</v>
      </c>
      <c r="B7" s="15" t="s">
        <v>31</v>
      </c>
      <c r="C7" s="15" t="s">
        <v>32</v>
      </c>
      <c r="D7" s="16"/>
      <c r="E7" s="17"/>
      <c r="F7" s="15" t="s">
        <v>20</v>
      </c>
      <c r="G7" s="25"/>
      <c r="H7" s="19">
        <v>56.4666666666667</v>
      </c>
      <c r="I7" s="20">
        <f t="shared" si="0"/>
        <v>28.2333333333333</v>
      </c>
      <c r="J7" s="21">
        <f>_xlfn.XLOOKUP(B7,'[1]14号总面试成绩'!$B:$B,'[1]14号总面试成绩'!$D:$D)</f>
        <v>79.22</v>
      </c>
      <c r="K7" s="21">
        <f t="shared" si="1"/>
        <v>39.61</v>
      </c>
      <c r="L7" s="22">
        <f t="shared" si="2"/>
        <v>67.8433333333333</v>
      </c>
      <c r="M7" s="23">
        <v>5</v>
      </c>
      <c r="N7" s="24"/>
    </row>
    <row r="8" ht="25" customHeight="1" spans="1:14">
      <c r="A8" s="14" t="s">
        <v>33</v>
      </c>
      <c r="B8" s="15" t="s">
        <v>34</v>
      </c>
      <c r="C8" s="15" t="s">
        <v>35</v>
      </c>
      <c r="D8" s="16"/>
      <c r="E8" s="17"/>
      <c r="F8" s="15" t="s">
        <v>20</v>
      </c>
      <c r="G8" s="25"/>
      <c r="H8" s="19">
        <v>57.9</v>
      </c>
      <c r="I8" s="20">
        <f t="shared" si="0"/>
        <v>28.95</v>
      </c>
      <c r="J8" s="21">
        <f>_xlfn.XLOOKUP(B8,'[1]14号总面试成绩'!$B:$B,'[1]14号总面试成绩'!$D:$D)</f>
        <v>77.62</v>
      </c>
      <c r="K8" s="21">
        <f t="shared" si="1"/>
        <v>38.81</v>
      </c>
      <c r="L8" s="22">
        <f t="shared" si="2"/>
        <v>67.76</v>
      </c>
      <c r="M8" s="23">
        <v>6</v>
      </c>
      <c r="N8" s="24"/>
    </row>
    <row r="9" ht="25" customHeight="1" spans="1:14">
      <c r="A9" s="14" t="s">
        <v>36</v>
      </c>
      <c r="B9" s="15" t="s">
        <v>37</v>
      </c>
      <c r="C9" s="15" t="s">
        <v>38</v>
      </c>
      <c r="D9" s="16"/>
      <c r="E9" s="17"/>
      <c r="F9" s="15" t="s">
        <v>20</v>
      </c>
      <c r="G9" s="25"/>
      <c r="H9" s="19">
        <v>57.3666666666667</v>
      </c>
      <c r="I9" s="20">
        <f t="shared" si="0"/>
        <v>28.6833333333334</v>
      </c>
      <c r="J9" s="21">
        <f>_xlfn.XLOOKUP(B9,'[1]14号总面试成绩'!$B:$B,'[1]14号总面试成绩'!$D:$D)</f>
        <v>78.06</v>
      </c>
      <c r="K9" s="21">
        <f t="shared" si="1"/>
        <v>39.03</v>
      </c>
      <c r="L9" s="22">
        <f t="shared" si="2"/>
        <v>67.7133333333334</v>
      </c>
      <c r="M9" s="23">
        <v>7</v>
      </c>
      <c r="N9" s="24"/>
    </row>
    <row r="10" ht="25" customHeight="1" spans="1:14">
      <c r="A10" s="14" t="s">
        <v>39</v>
      </c>
      <c r="B10" s="15" t="s">
        <v>40</v>
      </c>
      <c r="C10" s="15" t="s">
        <v>41</v>
      </c>
      <c r="D10" s="16"/>
      <c r="E10" s="17"/>
      <c r="F10" s="15" t="s">
        <v>20</v>
      </c>
      <c r="G10" s="25"/>
      <c r="H10" s="19">
        <v>55.6333333333333</v>
      </c>
      <c r="I10" s="20">
        <f t="shared" si="0"/>
        <v>27.8166666666666</v>
      </c>
      <c r="J10" s="21">
        <f>_xlfn.XLOOKUP(B10,'[1]14号总面试成绩'!$B:$B,'[1]14号总面试成绩'!$D:$D)</f>
        <v>78.44</v>
      </c>
      <c r="K10" s="21">
        <f t="shared" si="1"/>
        <v>39.22</v>
      </c>
      <c r="L10" s="22">
        <f t="shared" si="2"/>
        <v>67.0366666666666</v>
      </c>
      <c r="M10" s="23">
        <v>8</v>
      </c>
      <c r="N10" s="24"/>
    </row>
    <row r="11" ht="25" customHeight="1" spans="1:14">
      <c r="A11" s="14" t="s">
        <v>42</v>
      </c>
      <c r="B11" s="15" t="s">
        <v>43</v>
      </c>
      <c r="C11" s="15" t="s">
        <v>44</v>
      </c>
      <c r="D11" s="16"/>
      <c r="E11" s="17"/>
      <c r="F11" s="15" t="s">
        <v>20</v>
      </c>
      <c r="G11" s="25"/>
      <c r="H11" s="19">
        <v>52.9</v>
      </c>
      <c r="I11" s="20">
        <f t="shared" si="0"/>
        <v>26.45</v>
      </c>
      <c r="J11" s="21">
        <f>_xlfn.XLOOKUP(B11,'[1]14号总面试成绩'!$B:$B,'[1]14号总面试成绩'!$D:$D)</f>
        <v>79.2</v>
      </c>
      <c r="K11" s="21">
        <f t="shared" si="1"/>
        <v>39.6</v>
      </c>
      <c r="L11" s="22">
        <f t="shared" si="2"/>
        <v>66.05</v>
      </c>
      <c r="M11" s="23">
        <v>9</v>
      </c>
      <c r="N11" s="24"/>
    </row>
    <row r="12" ht="25" customHeight="1" spans="1:14">
      <c r="A12" s="14" t="s">
        <v>45</v>
      </c>
      <c r="B12" s="15" t="s">
        <v>46</v>
      </c>
      <c r="C12" s="15" t="s">
        <v>47</v>
      </c>
      <c r="D12" s="16"/>
      <c r="E12" s="17"/>
      <c r="F12" s="15" t="s">
        <v>20</v>
      </c>
      <c r="G12" s="25"/>
      <c r="H12" s="19">
        <v>53.3</v>
      </c>
      <c r="I12" s="20">
        <f t="shared" si="0"/>
        <v>26.65</v>
      </c>
      <c r="J12" s="21">
        <f>_xlfn.XLOOKUP(B12,'[1]14号总面试成绩'!$B:$B,'[1]14号总面试成绩'!$D:$D)</f>
        <v>77.16</v>
      </c>
      <c r="K12" s="21">
        <f t="shared" si="1"/>
        <v>38.58</v>
      </c>
      <c r="L12" s="22">
        <f t="shared" si="2"/>
        <v>65.23</v>
      </c>
      <c r="M12" s="23">
        <v>10</v>
      </c>
      <c r="N12" s="24"/>
    </row>
    <row r="13" ht="25" customHeight="1" spans="1:14">
      <c r="A13" s="14" t="s">
        <v>48</v>
      </c>
      <c r="B13" s="15" t="s">
        <v>49</v>
      </c>
      <c r="C13" s="15" t="s">
        <v>50</v>
      </c>
      <c r="D13" s="16"/>
      <c r="E13" s="17"/>
      <c r="F13" s="15" t="s">
        <v>20</v>
      </c>
      <c r="G13" s="25"/>
      <c r="H13" s="19">
        <v>46.9</v>
      </c>
      <c r="I13" s="20">
        <f t="shared" si="0"/>
        <v>23.45</v>
      </c>
      <c r="J13" s="21">
        <f>_xlfn.XLOOKUP(B13,'[1]14号总面试成绩'!$B:$B,'[1]14号总面试成绩'!$D:$D)</f>
        <v>83.36</v>
      </c>
      <c r="K13" s="21">
        <f t="shared" si="1"/>
        <v>41.68</v>
      </c>
      <c r="L13" s="22">
        <f t="shared" si="2"/>
        <v>65.13</v>
      </c>
      <c r="M13" s="23">
        <v>11</v>
      </c>
      <c r="N13" s="24"/>
    </row>
    <row r="14" ht="25" customHeight="1" spans="1:14">
      <c r="A14" s="14" t="s">
        <v>51</v>
      </c>
      <c r="B14" s="15" t="s">
        <v>52</v>
      </c>
      <c r="C14" s="15" t="s">
        <v>53</v>
      </c>
      <c r="D14" s="16"/>
      <c r="E14" s="17"/>
      <c r="F14" s="15" t="s">
        <v>20</v>
      </c>
      <c r="G14" s="25"/>
      <c r="H14" s="19">
        <v>56.3</v>
      </c>
      <c r="I14" s="20">
        <f t="shared" si="0"/>
        <v>28.15</v>
      </c>
      <c r="J14" s="21">
        <f>_xlfn.XLOOKUP(B14,'[1]14号总面试成绩'!$B:$B,'[1]14号总面试成绩'!$D:$D)</f>
        <v>73.9</v>
      </c>
      <c r="K14" s="21">
        <f t="shared" si="1"/>
        <v>36.95</v>
      </c>
      <c r="L14" s="22">
        <f t="shared" si="2"/>
        <v>65.1</v>
      </c>
      <c r="M14" s="23">
        <v>12</v>
      </c>
      <c r="N14" s="24"/>
    </row>
    <row r="15" ht="25" customHeight="1" spans="1:14">
      <c r="A15" s="14" t="s">
        <v>54</v>
      </c>
      <c r="B15" s="15" t="s">
        <v>55</v>
      </c>
      <c r="C15" s="15" t="s">
        <v>56</v>
      </c>
      <c r="D15" s="16"/>
      <c r="E15" s="17"/>
      <c r="F15" s="15" t="s">
        <v>20</v>
      </c>
      <c r="G15" s="25"/>
      <c r="H15" s="19">
        <v>45.9666666666667</v>
      </c>
      <c r="I15" s="20">
        <f t="shared" si="0"/>
        <v>22.9833333333333</v>
      </c>
      <c r="J15" s="21">
        <f>_xlfn.XLOOKUP(B15,'[1]14号总面试成绩'!$B:$B,'[1]14号总面试成绩'!$D:$D)</f>
        <v>75.4</v>
      </c>
      <c r="K15" s="21">
        <f t="shared" si="1"/>
        <v>37.7</v>
      </c>
      <c r="L15" s="22">
        <f t="shared" si="2"/>
        <v>60.6833333333334</v>
      </c>
      <c r="M15" s="23">
        <v>13</v>
      </c>
      <c r="N15" s="24"/>
    </row>
    <row r="16" ht="25" customHeight="1" spans="1:14">
      <c r="A16" s="14" t="s">
        <v>57</v>
      </c>
      <c r="B16" s="15" t="s">
        <v>58</v>
      </c>
      <c r="C16" s="15" t="s">
        <v>59</v>
      </c>
      <c r="D16" s="16"/>
      <c r="E16" s="17"/>
      <c r="F16" s="15" t="s">
        <v>20</v>
      </c>
      <c r="G16" s="25"/>
      <c r="H16" s="19">
        <v>42.7666666666667</v>
      </c>
      <c r="I16" s="20">
        <f t="shared" si="0"/>
        <v>21.3833333333334</v>
      </c>
      <c r="J16" s="21">
        <f>_xlfn.XLOOKUP(B16,'[1]14号总面试成绩'!$B:$B,'[1]14号总面试成绩'!$D:$D)</f>
        <v>75.58</v>
      </c>
      <c r="K16" s="21">
        <f t="shared" si="1"/>
        <v>37.79</v>
      </c>
      <c r="L16" s="22">
        <f t="shared" si="2"/>
        <v>59.1733333333333</v>
      </c>
      <c r="M16" s="23">
        <v>14</v>
      </c>
      <c r="N16" s="24"/>
    </row>
    <row r="17" ht="25" customHeight="1" spans="1:14">
      <c r="A17" s="14" t="s">
        <v>60</v>
      </c>
      <c r="B17" s="15" t="s">
        <v>61</v>
      </c>
      <c r="C17" s="15" t="s">
        <v>62</v>
      </c>
      <c r="D17" s="16"/>
      <c r="E17" s="17"/>
      <c r="F17" s="15" t="s">
        <v>20</v>
      </c>
      <c r="G17" s="26"/>
      <c r="H17" s="19">
        <v>53.0666666666667</v>
      </c>
      <c r="I17" s="20">
        <f t="shared" si="0"/>
        <v>26.5333333333333</v>
      </c>
      <c r="J17" s="21">
        <f>_xlfn.XLOOKUP(B17,'[1]14号总面试成绩'!$B:$B,'[1]14号总面试成绩'!$D:$D)</f>
        <v>0</v>
      </c>
      <c r="K17" s="21">
        <f t="shared" si="1"/>
        <v>0</v>
      </c>
      <c r="L17" s="22">
        <f t="shared" si="2"/>
        <v>26.5333333333333</v>
      </c>
      <c r="M17" s="23">
        <v>15</v>
      </c>
      <c r="N17" s="24"/>
    </row>
    <row r="18" ht="25" customHeight="1" spans="1:14">
      <c r="A18" s="14" t="s">
        <v>63</v>
      </c>
      <c r="B18" s="15" t="s">
        <v>64</v>
      </c>
      <c r="C18" s="15" t="s">
        <v>65</v>
      </c>
      <c r="D18" s="16" t="s">
        <v>18</v>
      </c>
      <c r="E18" s="17" t="s">
        <v>19</v>
      </c>
      <c r="F18" s="15" t="s">
        <v>66</v>
      </c>
      <c r="G18" s="18">
        <v>5</v>
      </c>
      <c r="H18" s="19">
        <v>62.8666666666667</v>
      </c>
      <c r="I18" s="20">
        <f t="shared" si="0"/>
        <v>31.4333333333334</v>
      </c>
      <c r="J18" s="21">
        <f>_xlfn.XLOOKUP(B18,'[1]14号总面试成绩'!$B:$B,'[1]14号总面试成绩'!$D:$D)</f>
        <v>80.22</v>
      </c>
      <c r="K18" s="21">
        <f t="shared" si="1"/>
        <v>40.11</v>
      </c>
      <c r="L18" s="22">
        <f t="shared" si="2"/>
        <v>71.5433333333334</v>
      </c>
      <c r="M18" s="23">
        <v>1</v>
      </c>
      <c r="N18" s="24"/>
    </row>
    <row r="19" ht="25" customHeight="1" spans="1:14">
      <c r="A19" s="14" t="s">
        <v>67</v>
      </c>
      <c r="B19" s="15" t="s">
        <v>68</v>
      </c>
      <c r="C19" s="15" t="s">
        <v>69</v>
      </c>
      <c r="D19" s="16"/>
      <c r="E19" s="17"/>
      <c r="F19" s="15" t="s">
        <v>66</v>
      </c>
      <c r="G19" s="25"/>
      <c r="H19" s="19">
        <v>57.8</v>
      </c>
      <c r="I19" s="20">
        <f t="shared" si="0"/>
        <v>28.9</v>
      </c>
      <c r="J19" s="21">
        <f>_xlfn.XLOOKUP(B19,'[1]14号总面试成绩'!$B:$B,'[1]14号总面试成绩'!$D:$D)</f>
        <v>77</v>
      </c>
      <c r="K19" s="21">
        <f t="shared" si="1"/>
        <v>38.5</v>
      </c>
      <c r="L19" s="22">
        <f t="shared" si="2"/>
        <v>67.4</v>
      </c>
      <c r="M19" s="23">
        <v>2</v>
      </c>
      <c r="N19" s="24"/>
    </row>
    <row r="20" ht="25" customHeight="1" spans="1:14">
      <c r="A20" s="14" t="s">
        <v>70</v>
      </c>
      <c r="B20" s="15" t="s">
        <v>71</v>
      </c>
      <c r="C20" s="15" t="s">
        <v>72</v>
      </c>
      <c r="D20" s="16"/>
      <c r="E20" s="17"/>
      <c r="F20" s="15" t="s">
        <v>66</v>
      </c>
      <c r="G20" s="25"/>
      <c r="H20" s="19">
        <v>54.2666666666667</v>
      </c>
      <c r="I20" s="20">
        <f t="shared" si="0"/>
        <v>27.1333333333334</v>
      </c>
      <c r="J20" s="21">
        <f>_xlfn.XLOOKUP(B20,'[1]14号总面试成绩'!$B:$B,'[1]14号总面试成绩'!$D:$D)</f>
        <v>80.1</v>
      </c>
      <c r="K20" s="21">
        <f t="shared" si="1"/>
        <v>40.05</v>
      </c>
      <c r="L20" s="22">
        <f t="shared" si="2"/>
        <v>67.1833333333334</v>
      </c>
      <c r="M20" s="23">
        <v>3</v>
      </c>
      <c r="N20" s="24"/>
    </row>
    <row r="21" ht="25" customHeight="1" spans="1:14">
      <c r="A21" s="14" t="s">
        <v>73</v>
      </c>
      <c r="B21" s="15" t="s">
        <v>74</v>
      </c>
      <c r="C21" s="15" t="s">
        <v>75</v>
      </c>
      <c r="D21" s="16"/>
      <c r="E21" s="17"/>
      <c r="F21" s="15" t="s">
        <v>66</v>
      </c>
      <c r="G21" s="25"/>
      <c r="H21" s="19">
        <v>47.3666666666667</v>
      </c>
      <c r="I21" s="20">
        <f t="shared" si="0"/>
        <v>23.6833333333334</v>
      </c>
      <c r="J21" s="21">
        <f>_xlfn.XLOOKUP(B21,'[1]14号总面试成绩'!$B:$B,'[1]14号总面试成绩'!$D:$D)</f>
        <v>85.2</v>
      </c>
      <c r="K21" s="21">
        <f t="shared" si="1"/>
        <v>42.6</v>
      </c>
      <c r="L21" s="22">
        <f t="shared" si="2"/>
        <v>66.2833333333334</v>
      </c>
      <c r="M21" s="23">
        <v>4</v>
      </c>
      <c r="N21" s="24"/>
    </row>
    <row r="22" ht="25" customHeight="1" spans="1:14">
      <c r="A22" s="14" t="s">
        <v>76</v>
      </c>
      <c r="B22" s="15" t="s">
        <v>77</v>
      </c>
      <c r="C22" s="15" t="s">
        <v>78</v>
      </c>
      <c r="D22" s="16"/>
      <c r="E22" s="17"/>
      <c r="F22" s="15" t="s">
        <v>66</v>
      </c>
      <c r="G22" s="25"/>
      <c r="H22" s="19">
        <v>47.8666666666667</v>
      </c>
      <c r="I22" s="20">
        <f t="shared" si="0"/>
        <v>23.9333333333334</v>
      </c>
      <c r="J22" s="21">
        <f>_xlfn.XLOOKUP(B22,'[1]14号总面试成绩'!$B:$B,'[1]14号总面试成绩'!$D:$D)</f>
        <v>80.7</v>
      </c>
      <c r="K22" s="21">
        <f t="shared" si="1"/>
        <v>40.35</v>
      </c>
      <c r="L22" s="22">
        <f t="shared" si="2"/>
        <v>64.2833333333334</v>
      </c>
      <c r="M22" s="23">
        <v>5</v>
      </c>
      <c r="N22" s="24"/>
    </row>
    <row r="23" ht="25" customHeight="1" spans="1:14">
      <c r="A23" s="14" t="s">
        <v>79</v>
      </c>
      <c r="B23" s="15" t="s">
        <v>80</v>
      </c>
      <c r="C23" s="15" t="s">
        <v>81</v>
      </c>
      <c r="D23" s="16"/>
      <c r="E23" s="17"/>
      <c r="F23" s="15" t="s">
        <v>66</v>
      </c>
      <c r="G23" s="25"/>
      <c r="H23" s="19">
        <v>48</v>
      </c>
      <c r="I23" s="20">
        <f t="shared" si="0"/>
        <v>24</v>
      </c>
      <c r="J23" s="21">
        <f>_xlfn.XLOOKUP(B23,'[1]14号总面试成绩'!$B:$B,'[1]14号总面试成绩'!$D:$D)</f>
        <v>77.88</v>
      </c>
      <c r="K23" s="21">
        <f t="shared" si="1"/>
        <v>38.94</v>
      </c>
      <c r="L23" s="22">
        <f t="shared" si="2"/>
        <v>62.94</v>
      </c>
      <c r="M23" s="23">
        <v>6</v>
      </c>
      <c r="N23" s="24"/>
    </row>
    <row r="24" ht="25" customHeight="1" spans="1:14">
      <c r="A24" s="14" t="s">
        <v>82</v>
      </c>
      <c r="B24" s="15" t="s">
        <v>83</v>
      </c>
      <c r="C24" s="15" t="s">
        <v>84</v>
      </c>
      <c r="D24" s="16"/>
      <c r="E24" s="17"/>
      <c r="F24" s="15" t="s">
        <v>66</v>
      </c>
      <c r="G24" s="25"/>
      <c r="H24" s="19">
        <v>43.4</v>
      </c>
      <c r="I24" s="20">
        <f t="shared" si="0"/>
        <v>21.7</v>
      </c>
      <c r="J24" s="21">
        <f>_xlfn.XLOOKUP(B24,'[1]14号总面试成绩'!$B:$B,'[1]14号总面试成绩'!$D:$D)</f>
        <v>79.96</v>
      </c>
      <c r="K24" s="21">
        <f t="shared" si="1"/>
        <v>39.98</v>
      </c>
      <c r="L24" s="22">
        <f t="shared" si="2"/>
        <v>61.68</v>
      </c>
      <c r="M24" s="23">
        <v>7</v>
      </c>
      <c r="N24" s="24"/>
    </row>
    <row r="25" ht="25" customHeight="1" spans="1:14">
      <c r="A25" s="14" t="s">
        <v>85</v>
      </c>
      <c r="B25" s="15" t="s">
        <v>86</v>
      </c>
      <c r="C25" s="15" t="s">
        <v>87</v>
      </c>
      <c r="D25" s="16"/>
      <c r="E25" s="17"/>
      <c r="F25" s="15" t="s">
        <v>66</v>
      </c>
      <c r="G25" s="25"/>
      <c r="H25" s="19">
        <v>45.8333333333333</v>
      </c>
      <c r="I25" s="20">
        <f t="shared" si="0"/>
        <v>22.9166666666667</v>
      </c>
      <c r="J25" s="21">
        <f>_xlfn.XLOOKUP(B25,'[1]14号总面试成绩'!$B:$B,'[1]14号总面试成绩'!$D:$D)</f>
        <v>64.42</v>
      </c>
      <c r="K25" s="21">
        <f t="shared" si="1"/>
        <v>32.21</v>
      </c>
      <c r="L25" s="22">
        <f t="shared" si="2"/>
        <v>55.1266666666667</v>
      </c>
      <c r="M25" s="23">
        <v>8</v>
      </c>
      <c r="N25" s="24"/>
    </row>
    <row r="26" ht="25" customHeight="1" spans="1:14">
      <c r="A26" s="14" t="s">
        <v>88</v>
      </c>
      <c r="B26" s="15" t="s">
        <v>89</v>
      </c>
      <c r="C26" s="15" t="s">
        <v>90</v>
      </c>
      <c r="D26" s="16"/>
      <c r="E26" s="17"/>
      <c r="F26" s="15" t="s">
        <v>66</v>
      </c>
      <c r="G26" s="25"/>
      <c r="H26" s="19">
        <v>65.4</v>
      </c>
      <c r="I26" s="20">
        <f t="shared" si="0"/>
        <v>32.7</v>
      </c>
      <c r="J26" s="21">
        <f>_xlfn.XLOOKUP(B26,'[1]14号总面试成绩'!$B:$B,'[1]14号总面试成绩'!$D:$D)</f>
        <v>0</v>
      </c>
      <c r="K26" s="21">
        <f t="shared" si="1"/>
        <v>0</v>
      </c>
      <c r="L26" s="22">
        <f t="shared" si="2"/>
        <v>32.7</v>
      </c>
      <c r="M26" s="23">
        <v>9</v>
      </c>
      <c r="N26" s="24"/>
    </row>
    <row r="27" ht="25" customHeight="1" spans="1:14">
      <c r="A27" s="14" t="s">
        <v>91</v>
      </c>
      <c r="B27" s="15" t="s">
        <v>92</v>
      </c>
      <c r="C27" s="15" t="s">
        <v>93</v>
      </c>
      <c r="D27" s="16"/>
      <c r="E27" s="17"/>
      <c r="F27" s="15" t="s">
        <v>66</v>
      </c>
      <c r="G27" s="25"/>
      <c r="H27" s="19">
        <v>48.4666666666667</v>
      </c>
      <c r="I27" s="20">
        <f t="shared" si="0"/>
        <v>24.2333333333333</v>
      </c>
      <c r="J27" s="21">
        <f>_xlfn.XLOOKUP(B27,'[1]14号总面试成绩'!$B:$B,'[1]14号总面试成绩'!$D:$D)</f>
        <v>0</v>
      </c>
      <c r="K27" s="21">
        <f t="shared" si="1"/>
        <v>0</v>
      </c>
      <c r="L27" s="22">
        <f t="shared" si="2"/>
        <v>24.2333333333333</v>
      </c>
      <c r="M27" s="23">
        <v>10</v>
      </c>
      <c r="N27" s="24"/>
    </row>
    <row r="28" ht="25" customHeight="1" spans="1:14">
      <c r="A28" s="14" t="s">
        <v>94</v>
      </c>
      <c r="B28" s="15" t="s">
        <v>95</v>
      </c>
      <c r="C28" s="15" t="s">
        <v>96</v>
      </c>
      <c r="D28" s="16"/>
      <c r="E28" s="17"/>
      <c r="F28" s="15" t="s">
        <v>66</v>
      </c>
      <c r="G28" s="26"/>
      <c r="H28" s="19">
        <v>45.9666666666667</v>
      </c>
      <c r="I28" s="20">
        <f t="shared" si="0"/>
        <v>22.9833333333333</v>
      </c>
      <c r="J28" s="21">
        <f>_xlfn.XLOOKUP(B28,'[1]14号总面试成绩'!$B:$B,'[1]14号总面试成绩'!$D:$D)</f>
        <v>0</v>
      </c>
      <c r="K28" s="21">
        <f t="shared" si="1"/>
        <v>0</v>
      </c>
      <c r="L28" s="22">
        <f t="shared" si="2"/>
        <v>22.9833333333333</v>
      </c>
      <c r="M28" s="23">
        <v>11</v>
      </c>
      <c r="N28" s="24"/>
    </row>
    <row r="29" ht="25" customHeight="1" spans="1:14">
      <c r="A29" s="14" t="s">
        <v>97</v>
      </c>
      <c r="B29" s="15" t="s">
        <v>98</v>
      </c>
      <c r="C29" s="15" t="s">
        <v>99</v>
      </c>
      <c r="D29" s="16" t="s">
        <v>18</v>
      </c>
      <c r="E29" s="17" t="s">
        <v>19</v>
      </c>
      <c r="F29" s="15" t="s">
        <v>100</v>
      </c>
      <c r="G29" s="18">
        <v>1</v>
      </c>
      <c r="H29" s="19">
        <v>54.9</v>
      </c>
      <c r="I29" s="20">
        <f t="shared" ref="I4:I43" si="3">H29/2</f>
        <v>27.45</v>
      </c>
      <c r="J29" s="21">
        <f>_xlfn.XLOOKUP(B29,'[1]14号总面试成绩'!$B:$B,'[1]14号总面试成绩'!$D:$D)</f>
        <v>81.38</v>
      </c>
      <c r="K29" s="21">
        <f t="shared" ref="K4:K43" si="4">J29/2</f>
        <v>40.69</v>
      </c>
      <c r="L29" s="22">
        <f t="shared" ref="L4:L43" si="5">I29+K29</f>
        <v>68.14</v>
      </c>
      <c r="M29" s="23">
        <v>1</v>
      </c>
      <c r="N29" s="24"/>
    </row>
    <row r="30" ht="25" customHeight="1" spans="1:14">
      <c r="A30" s="14" t="s">
        <v>101</v>
      </c>
      <c r="B30" s="15" t="s">
        <v>102</v>
      </c>
      <c r="C30" s="15" t="s">
        <v>103</v>
      </c>
      <c r="D30" s="16"/>
      <c r="E30" s="17"/>
      <c r="F30" s="15" t="s">
        <v>100</v>
      </c>
      <c r="G30" s="25"/>
      <c r="H30" s="19">
        <v>53.3</v>
      </c>
      <c r="I30" s="20">
        <f t="shared" si="3"/>
        <v>26.65</v>
      </c>
      <c r="J30" s="21">
        <f>_xlfn.XLOOKUP(B30,'[1]14号总面试成绩'!$B:$B,'[1]14号总面试成绩'!$D:$D)</f>
        <v>77.62</v>
      </c>
      <c r="K30" s="21">
        <f t="shared" si="4"/>
        <v>38.81</v>
      </c>
      <c r="L30" s="22">
        <f t="shared" si="5"/>
        <v>65.46</v>
      </c>
      <c r="M30" s="23">
        <v>2</v>
      </c>
      <c r="N30" s="24"/>
    </row>
    <row r="31" ht="25" customHeight="1" spans="1:14">
      <c r="A31" s="14" t="s">
        <v>104</v>
      </c>
      <c r="B31" s="15" t="s">
        <v>105</v>
      </c>
      <c r="C31" s="15" t="s">
        <v>106</v>
      </c>
      <c r="D31" s="16"/>
      <c r="E31" s="17"/>
      <c r="F31" s="15" t="s">
        <v>100</v>
      </c>
      <c r="G31" s="26"/>
      <c r="H31" s="19">
        <v>51.6666666666667</v>
      </c>
      <c r="I31" s="20">
        <f t="shared" si="3"/>
        <v>25.8333333333333</v>
      </c>
      <c r="J31" s="21">
        <f>_xlfn.XLOOKUP(B31,'[1]14号总面试成绩'!$B:$B,'[1]14号总面试成绩'!$D:$D)</f>
        <v>0</v>
      </c>
      <c r="K31" s="21">
        <f t="shared" si="4"/>
        <v>0</v>
      </c>
      <c r="L31" s="22">
        <f t="shared" si="5"/>
        <v>25.8333333333333</v>
      </c>
      <c r="M31" s="23">
        <v>3</v>
      </c>
      <c r="N31" s="24"/>
    </row>
    <row r="32" ht="25" customHeight="1" spans="1:14">
      <c r="A32" s="14" t="s">
        <v>107</v>
      </c>
      <c r="B32" s="15" t="s">
        <v>108</v>
      </c>
      <c r="C32" s="15" t="s">
        <v>109</v>
      </c>
      <c r="D32" s="16" t="s">
        <v>110</v>
      </c>
      <c r="E32" s="17" t="s">
        <v>19</v>
      </c>
      <c r="F32" s="15" t="s">
        <v>111</v>
      </c>
      <c r="G32" s="18">
        <v>6</v>
      </c>
      <c r="H32" s="19">
        <v>73.6666666666667</v>
      </c>
      <c r="I32" s="20">
        <f t="shared" si="3"/>
        <v>36.8333333333333</v>
      </c>
      <c r="J32" s="21">
        <f>_xlfn.XLOOKUP(B32,'[1]14号总面试成绩'!$B:$B,'[1]14号总面试成绩'!$D:$D)</f>
        <v>80.7</v>
      </c>
      <c r="K32" s="21">
        <f t="shared" si="4"/>
        <v>40.35</v>
      </c>
      <c r="L32" s="22">
        <f t="shared" si="5"/>
        <v>77.1833333333334</v>
      </c>
      <c r="M32" s="23">
        <v>1</v>
      </c>
      <c r="N32" s="24"/>
    </row>
    <row r="33" ht="25" customHeight="1" spans="1:14">
      <c r="A33" s="14" t="s">
        <v>112</v>
      </c>
      <c r="B33" s="15" t="s">
        <v>113</v>
      </c>
      <c r="C33" s="15" t="s">
        <v>114</v>
      </c>
      <c r="D33" s="16"/>
      <c r="E33" s="17"/>
      <c r="F33" s="15" t="s">
        <v>111</v>
      </c>
      <c r="G33" s="25"/>
      <c r="H33" s="19">
        <v>68.5666666666667</v>
      </c>
      <c r="I33" s="20">
        <f t="shared" si="3"/>
        <v>34.2833333333334</v>
      </c>
      <c r="J33" s="21">
        <f>_xlfn.XLOOKUP(B33,'[1]14号总面试成绩'!$B:$B,'[1]14号总面试成绩'!$D:$D)</f>
        <v>82.5</v>
      </c>
      <c r="K33" s="21">
        <f t="shared" si="4"/>
        <v>41.25</v>
      </c>
      <c r="L33" s="22">
        <f t="shared" si="5"/>
        <v>75.5333333333334</v>
      </c>
      <c r="M33" s="23">
        <v>2</v>
      </c>
      <c r="N33" s="24"/>
    </row>
    <row r="34" ht="25" customHeight="1" spans="1:14">
      <c r="A34" s="14" t="s">
        <v>115</v>
      </c>
      <c r="B34" s="15" t="s">
        <v>116</v>
      </c>
      <c r="C34" s="15" t="s">
        <v>117</v>
      </c>
      <c r="D34" s="16"/>
      <c r="E34" s="17"/>
      <c r="F34" s="15" t="s">
        <v>111</v>
      </c>
      <c r="G34" s="25"/>
      <c r="H34" s="19">
        <v>62.0333333333333</v>
      </c>
      <c r="I34" s="20">
        <f t="shared" si="3"/>
        <v>31.0166666666667</v>
      </c>
      <c r="J34" s="21">
        <f>_xlfn.XLOOKUP(B34,'[1]14号总面试成绩'!$B:$B,'[1]14号总面试成绩'!$D:$D)</f>
        <v>84.86</v>
      </c>
      <c r="K34" s="21">
        <f t="shared" si="4"/>
        <v>42.43</v>
      </c>
      <c r="L34" s="22">
        <f t="shared" si="5"/>
        <v>73.4466666666667</v>
      </c>
      <c r="M34" s="23">
        <v>3</v>
      </c>
      <c r="N34" s="24"/>
    </row>
    <row r="35" ht="25" customHeight="1" spans="1:14">
      <c r="A35" s="14" t="s">
        <v>118</v>
      </c>
      <c r="B35" s="15" t="s">
        <v>119</v>
      </c>
      <c r="C35" s="15" t="s">
        <v>120</v>
      </c>
      <c r="D35" s="16"/>
      <c r="E35" s="17"/>
      <c r="F35" s="15" t="s">
        <v>111</v>
      </c>
      <c r="G35" s="25"/>
      <c r="H35" s="19">
        <v>59.6666666666667</v>
      </c>
      <c r="I35" s="20">
        <f t="shared" si="3"/>
        <v>29.8333333333333</v>
      </c>
      <c r="J35" s="21">
        <f>_xlfn.XLOOKUP(B35,'[1]14号总面试成绩'!$B:$B,'[1]14号总面试成绩'!$D:$D)</f>
        <v>79.56</v>
      </c>
      <c r="K35" s="21">
        <f t="shared" si="4"/>
        <v>39.78</v>
      </c>
      <c r="L35" s="22">
        <f t="shared" si="5"/>
        <v>69.6133333333333</v>
      </c>
      <c r="M35" s="23">
        <v>4</v>
      </c>
      <c r="N35" s="24"/>
    </row>
    <row r="36" ht="25" customHeight="1" spans="1:14">
      <c r="A36" s="14" t="s">
        <v>121</v>
      </c>
      <c r="B36" s="15" t="s">
        <v>122</v>
      </c>
      <c r="C36" s="15" t="s">
        <v>123</v>
      </c>
      <c r="D36" s="16"/>
      <c r="E36" s="17"/>
      <c r="F36" s="15" t="s">
        <v>111</v>
      </c>
      <c r="G36" s="25"/>
      <c r="H36" s="19">
        <v>60.7</v>
      </c>
      <c r="I36" s="20">
        <f t="shared" si="3"/>
        <v>30.35</v>
      </c>
      <c r="J36" s="21">
        <f>_xlfn.XLOOKUP(B36,'[1]14号总面试成绩'!$B:$B,'[1]14号总面试成绩'!$D:$D)</f>
        <v>76.64</v>
      </c>
      <c r="K36" s="21">
        <f t="shared" si="4"/>
        <v>38.32</v>
      </c>
      <c r="L36" s="22">
        <f t="shared" si="5"/>
        <v>68.67</v>
      </c>
      <c r="M36" s="23">
        <v>5</v>
      </c>
      <c r="N36" s="24"/>
    </row>
    <row r="37" ht="25" customHeight="1" spans="1:14">
      <c r="A37" s="14" t="s">
        <v>124</v>
      </c>
      <c r="B37" s="15" t="s">
        <v>125</v>
      </c>
      <c r="C37" s="15" t="s">
        <v>126</v>
      </c>
      <c r="D37" s="16"/>
      <c r="E37" s="17"/>
      <c r="F37" s="15" t="s">
        <v>111</v>
      </c>
      <c r="G37" s="25"/>
      <c r="H37" s="19">
        <v>55.9</v>
      </c>
      <c r="I37" s="20">
        <f t="shared" si="3"/>
        <v>27.95</v>
      </c>
      <c r="J37" s="21">
        <f>_xlfn.XLOOKUP(B37,'[1]14号总面试成绩'!$B:$B,'[1]14号总面试成绩'!$D:$D)</f>
        <v>80.76</v>
      </c>
      <c r="K37" s="21">
        <f t="shared" si="4"/>
        <v>40.38</v>
      </c>
      <c r="L37" s="22">
        <f t="shared" si="5"/>
        <v>68.33</v>
      </c>
      <c r="M37" s="23">
        <v>6</v>
      </c>
      <c r="N37" s="24"/>
    </row>
    <row r="38" ht="25" customHeight="1" spans="1:14">
      <c r="A38" s="14" t="s">
        <v>127</v>
      </c>
      <c r="B38" s="15" t="s">
        <v>128</v>
      </c>
      <c r="C38" s="15" t="s">
        <v>129</v>
      </c>
      <c r="D38" s="16"/>
      <c r="E38" s="17"/>
      <c r="F38" s="15" t="s">
        <v>111</v>
      </c>
      <c r="G38" s="25"/>
      <c r="H38" s="19">
        <v>56.2333333333333</v>
      </c>
      <c r="I38" s="20">
        <f t="shared" si="3"/>
        <v>28.1166666666666</v>
      </c>
      <c r="J38" s="21">
        <f>_xlfn.XLOOKUP(B38,'[1]14号总面试成绩'!$B:$B,'[1]14号总面试成绩'!$D:$D)</f>
        <v>79.36</v>
      </c>
      <c r="K38" s="21">
        <f t="shared" si="4"/>
        <v>39.68</v>
      </c>
      <c r="L38" s="22">
        <f t="shared" si="5"/>
        <v>67.7966666666667</v>
      </c>
      <c r="M38" s="23">
        <v>7</v>
      </c>
      <c r="N38" s="24"/>
    </row>
    <row r="39" ht="25" customHeight="1" spans="1:14">
      <c r="A39" s="14" t="s">
        <v>130</v>
      </c>
      <c r="B39" s="15" t="s">
        <v>131</v>
      </c>
      <c r="C39" s="15" t="s">
        <v>132</v>
      </c>
      <c r="D39" s="16"/>
      <c r="E39" s="17"/>
      <c r="F39" s="15" t="s">
        <v>111</v>
      </c>
      <c r="G39" s="25"/>
      <c r="H39" s="19">
        <v>56.0333333333333</v>
      </c>
      <c r="I39" s="20">
        <f t="shared" si="3"/>
        <v>28.0166666666667</v>
      </c>
      <c r="J39" s="21">
        <f>_xlfn.XLOOKUP(B39,'[1]14号总面试成绩'!$B:$B,'[1]14号总面试成绩'!$D:$D)</f>
        <v>78.9</v>
      </c>
      <c r="K39" s="21">
        <f t="shared" si="4"/>
        <v>39.45</v>
      </c>
      <c r="L39" s="22">
        <f t="shared" si="5"/>
        <v>67.4666666666667</v>
      </c>
      <c r="M39" s="23">
        <v>8</v>
      </c>
      <c r="N39" s="24"/>
    </row>
    <row r="40" ht="25" customHeight="1" spans="1:14">
      <c r="A40" s="14" t="s">
        <v>133</v>
      </c>
      <c r="B40" s="15" t="s">
        <v>134</v>
      </c>
      <c r="C40" s="15" t="s">
        <v>135</v>
      </c>
      <c r="D40" s="16"/>
      <c r="E40" s="17"/>
      <c r="F40" s="15" t="s">
        <v>111</v>
      </c>
      <c r="G40" s="25"/>
      <c r="H40" s="19">
        <v>58.4333333333333</v>
      </c>
      <c r="I40" s="20">
        <f t="shared" si="3"/>
        <v>29.2166666666667</v>
      </c>
      <c r="J40" s="21">
        <f>_xlfn.XLOOKUP(B40,'[1]14号总面试成绩'!$B:$B,'[1]14号总面试成绩'!$D:$D)</f>
        <v>74.2</v>
      </c>
      <c r="K40" s="21">
        <f t="shared" si="4"/>
        <v>37.1</v>
      </c>
      <c r="L40" s="22">
        <f t="shared" si="5"/>
        <v>66.3166666666666</v>
      </c>
      <c r="M40" s="23">
        <v>9</v>
      </c>
      <c r="N40" s="24"/>
    </row>
    <row r="41" ht="25" customHeight="1" spans="1:14">
      <c r="A41" s="14" t="s">
        <v>136</v>
      </c>
      <c r="B41" s="15" t="s">
        <v>137</v>
      </c>
      <c r="C41" s="15" t="s">
        <v>138</v>
      </c>
      <c r="D41" s="16"/>
      <c r="E41" s="17"/>
      <c r="F41" s="15" t="s">
        <v>111</v>
      </c>
      <c r="G41" s="25"/>
      <c r="H41" s="19">
        <v>49.1666666666667</v>
      </c>
      <c r="I41" s="20">
        <f t="shared" si="3"/>
        <v>24.5833333333333</v>
      </c>
      <c r="J41" s="21">
        <f>_xlfn.XLOOKUP(B41,'[1]14号总面试成绩'!$B:$B,'[1]14号总面试成绩'!$D:$D)</f>
        <v>82.38</v>
      </c>
      <c r="K41" s="21">
        <f t="shared" si="4"/>
        <v>41.19</v>
      </c>
      <c r="L41" s="22">
        <f t="shared" si="5"/>
        <v>65.7733333333333</v>
      </c>
      <c r="M41" s="23">
        <v>10</v>
      </c>
      <c r="N41" s="24"/>
    </row>
    <row r="42" ht="25" customHeight="1" spans="1:14">
      <c r="A42" s="14" t="s">
        <v>139</v>
      </c>
      <c r="B42" s="15" t="s">
        <v>140</v>
      </c>
      <c r="C42" s="15" t="s">
        <v>141</v>
      </c>
      <c r="D42" s="16"/>
      <c r="E42" s="17"/>
      <c r="F42" s="15" t="s">
        <v>111</v>
      </c>
      <c r="G42" s="25"/>
      <c r="H42" s="19">
        <v>61.1</v>
      </c>
      <c r="I42" s="20">
        <f t="shared" si="3"/>
        <v>30.55</v>
      </c>
      <c r="J42" s="21">
        <f>_xlfn.XLOOKUP(B42,'[1]14号总面试成绩'!$B:$B,'[1]14号总面试成绩'!$D:$D)</f>
        <v>0</v>
      </c>
      <c r="K42" s="21">
        <f t="shared" si="4"/>
        <v>0</v>
      </c>
      <c r="L42" s="22">
        <f t="shared" si="5"/>
        <v>30.55</v>
      </c>
      <c r="M42" s="23">
        <v>11</v>
      </c>
      <c r="N42" s="24"/>
    </row>
    <row r="43" ht="25" customHeight="1" spans="1:14">
      <c r="A43" s="14" t="s">
        <v>142</v>
      </c>
      <c r="B43" s="15" t="s">
        <v>143</v>
      </c>
      <c r="C43" s="15" t="s">
        <v>144</v>
      </c>
      <c r="D43" s="16"/>
      <c r="E43" s="17"/>
      <c r="F43" s="15" t="s">
        <v>111</v>
      </c>
      <c r="G43" s="26"/>
      <c r="H43" s="19">
        <v>55.5</v>
      </c>
      <c r="I43" s="20">
        <f t="shared" si="3"/>
        <v>27.75</v>
      </c>
      <c r="J43" s="21">
        <f>_xlfn.XLOOKUP(B43,'[1]14号总面试成绩'!$B:$B,'[1]14号总面试成绩'!$D:$D)</f>
        <v>0</v>
      </c>
      <c r="K43" s="21">
        <f t="shared" si="4"/>
        <v>0</v>
      </c>
      <c r="L43" s="22">
        <f t="shared" si="5"/>
        <v>27.75</v>
      </c>
      <c r="M43" s="23">
        <v>12</v>
      </c>
      <c r="N43" s="24"/>
    </row>
    <row r="44" ht="25" customHeight="1" spans="1:14">
      <c r="A44" s="14" t="s">
        <v>145</v>
      </c>
      <c r="B44" s="15" t="s">
        <v>146</v>
      </c>
      <c r="C44" s="15" t="s">
        <v>147</v>
      </c>
      <c r="D44" s="16" t="s">
        <v>110</v>
      </c>
      <c r="E44" s="17" t="s">
        <v>19</v>
      </c>
      <c r="F44" s="15" t="s">
        <v>148</v>
      </c>
      <c r="G44" s="18">
        <v>2</v>
      </c>
      <c r="H44" s="19">
        <v>61.2333333333333</v>
      </c>
      <c r="I44" s="20">
        <f t="shared" ref="I36:I67" si="6">H44/2</f>
        <v>30.6166666666666</v>
      </c>
      <c r="J44" s="21">
        <f>_xlfn.XLOOKUP(B44,'[1]14号总面试成绩'!$B:$B,'[1]14号总面试成绩'!$D:$D)</f>
        <v>81.56</v>
      </c>
      <c r="K44" s="21">
        <f t="shared" ref="K36:K67" si="7">J44/2</f>
        <v>40.78</v>
      </c>
      <c r="L44" s="22">
        <f t="shared" ref="L36:L67" si="8">I44+K44</f>
        <v>71.3966666666666</v>
      </c>
      <c r="M44" s="23">
        <v>1</v>
      </c>
      <c r="N44" s="24"/>
    </row>
    <row r="45" ht="25" customHeight="1" spans="1:14">
      <c r="A45" s="14" t="s">
        <v>149</v>
      </c>
      <c r="B45" s="15" t="s">
        <v>150</v>
      </c>
      <c r="C45" s="15" t="s">
        <v>151</v>
      </c>
      <c r="D45" s="16"/>
      <c r="E45" s="17"/>
      <c r="F45" s="15" t="s">
        <v>148</v>
      </c>
      <c r="G45" s="25"/>
      <c r="H45" s="19">
        <v>54.8666666666667</v>
      </c>
      <c r="I45" s="20">
        <f t="shared" si="6"/>
        <v>27.4333333333334</v>
      </c>
      <c r="J45" s="21">
        <f>_xlfn.XLOOKUP(B45,'[1]14号总面试成绩'!$B:$B,'[1]14号总面试成绩'!$D:$D)</f>
        <v>79.02</v>
      </c>
      <c r="K45" s="21">
        <f t="shared" si="7"/>
        <v>39.51</v>
      </c>
      <c r="L45" s="22">
        <f t="shared" si="8"/>
        <v>66.9433333333334</v>
      </c>
      <c r="M45" s="23">
        <v>2</v>
      </c>
      <c r="N45" s="24"/>
    </row>
    <row r="46" ht="25" customHeight="1" spans="1:14">
      <c r="A46" s="14" t="s">
        <v>152</v>
      </c>
      <c r="B46" s="15" t="s">
        <v>153</v>
      </c>
      <c r="C46" s="15" t="s">
        <v>154</v>
      </c>
      <c r="D46" s="16"/>
      <c r="E46" s="17"/>
      <c r="F46" s="15" t="s">
        <v>148</v>
      </c>
      <c r="G46" s="25"/>
      <c r="H46" s="19">
        <v>52.1333333333333</v>
      </c>
      <c r="I46" s="20">
        <f t="shared" si="6"/>
        <v>26.0666666666666</v>
      </c>
      <c r="J46" s="21">
        <f>_xlfn.XLOOKUP(B46,'[1]14号总面试成绩'!$B:$B,'[1]14号总面试成绩'!$D:$D)</f>
        <v>78.24</v>
      </c>
      <c r="K46" s="21">
        <f t="shared" si="7"/>
        <v>39.12</v>
      </c>
      <c r="L46" s="22">
        <f t="shared" si="8"/>
        <v>65.1866666666666</v>
      </c>
      <c r="M46" s="23">
        <v>3</v>
      </c>
      <c r="N46" s="24"/>
    </row>
    <row r="47" ht="25" customHeight="1" spans="1:14">
      <c r="A47" s="14" t="s">
        <v>155</v>
      </c>
      <c r="B47" s="15" t="s">
        <v>156</v>
      </c>
      <c r="C47" s="15" t="s">
        <v>157</v>
      </c>
      <c r="D47" s="16"/>
      <c r="E47" s="17"/>
      <c r="F47" s="15" t="s">
        <v>148</v>
      </c>
      <c r="G47" s="25"/>
      <c r="H47" s="19">
        <v>51.1</v>
      </c>
      <c r="I47" s="20">
        <f t="shared" si="6"/>
        <v>25.55</v>
      </c>
      <c r="J47" s="21">
        <f>_xlfn.XLOOKUP(B47,'[1]14号总面试成绩'!$B:$B,'[1]14号总面试成绩'!$D:$D)</f>
        <v>78.5</v>
      </c>
      <c r="K47" s="21">
        <f t="shared" si="7"/>
        <v>39.25</v>
      </c>
      <c r="L47" s="22">
        <f t="shared" si="8"/>
        <v>64.8</v>
      </c>
      <c r="M47" s="23">
        <v>4</v>
      </c>
      <c r="N47" s="24"/>
    </row>
    <row r="48" ht="25" customHeight="1" spans="1:14">
      <c r="A48" s="14" t="s">
        <v>158</v>
      </c>
      <c r="B48" s="15" t="s">
        <v>159</v>
      </c>
      <c r="C48" s="15" t="s">
        <v>160</v>
      </c>
      <c r="D48" s="16"/>
      <c r="E48" s="17"/>
      <c r="F48" s="15" t="s">
        <v>148</v>
      </c>
      <c r="G48" s="26"/>
      <c r="H48" s="19">
        <v>46.8333333333333</v>
      </c>
      <c r="I48" s="20">
        <f t="shared" si="6"/>
        <v>23.4166666666667</v>
      </c>
      <c r="J48" s="21">
        <f>_xlfn.XLOOKUP(B48,'[1]14号总面试成绩'!$B:$B,'[1]14号总面试成绩'!$D:$D)</f>
        <v>0</v>
      </c>
      <c r="K48" s="21">
        <f t="shared" si="7"/>
        <v>0</v>
      </c>
      <c r="L48" s="22">
        <f t="shared" si="8"/>
        <v>23.4166666666667</v>
      </c>
      <c r="M48" s="23">
        <v>5</v>
      </c>
      <c r="N48" s="24"/>
    </row>
    <row r="49" ht="25" customHeight="1" spans="1:14">
      <c r="A49" s="14" t="s">
        <v>161</v>
      </c>
      <c r="B49" s="15" t="s">
        <v>162</v>
      </c>
      <c r="C49" s="15" t="s">
        <v>163</v>
      </c>
      <c r="D49" s="16" t="s">
        <v>110</v>
      </c>
      <c r="E49" s="17" t="s">
        <v>164</v>
      </c>
      <c r="F49" s="15" t="s">
        <v>165</v>
      </c>
      <c r="G49" s="18">
        <v>1</v>
      </c>
      <c r="H49" s="19">
        <v>60.5666666666667</v>
      </c>
      <c r="I49" s="20">
        <f t="shared" si="6"/>
        <v>30.2833333333333</v>
      </c>
      <c r="J49" s="21">
        <f>_xlfn.XLOOKUP(B49,'[1]14号总面试成绩'!$B:$B,'[1]14号总面试成绩'!$D:$D)</f>
        <v>83.3</v>
      </c>
      <c r="K49" s="21">
        <f t="shared" si="7"/>
        <v>41.65</v>
      </c>
      <c r="L49" s="22">
        <f t="shared" si="8"/>
        <v>71.9333333333334</v>
      </c>
      <c r="M49" s="23">
        <v>1</v>
      </c>
      <c r="N49" s="24"/>
    </row>
    <row r="50" ht="25" customHeight="1" spans="1:14">
      <c r="A50" s="14" t="s">
        <v>166</v>
      </c>
      <c r="B50" s="15" t="s">
        <v>167</v>
      </c>
      <c r="C50" s="15" t="s">
        <v>168</v>
      </c>
      <c r="D50" s="16"/>
      <c r="E50" s="17"/>
      <c r="F50" s="15" t="s">
        <v>165</v>
      </c>
      <c r="G50" s="25"/>
      <c r="H50" s="19">
        <v>60.0666666666667</v>
      </c>
      <c r="I50" s="20">
        <f t="shared" si="6"/>
        <v>30.0333333333333</v>
      </c>
      <c r="J50" s="21">
        <f>_xlfn.XLOOKUP(B50,'[1]14号总面试成绩'!$B:$B,'[1]14号总面试成绩'!$D:$D)</f>
        <v>82.58</v>
      </c>
      <c r="K50" s="21">
        <f t="shared" si="7"/>
        <v>41.29</v>
      </c>
      <c r="L50" s="22">
        <f t="shared" si="8"/>
        <v>71.3233333333334</v>
      </c>
      <c r="M50" s="23">
        <v>2</v>
      </c>
      <c r="N50" s="24"/>
    </row>
    <row r="51" ht="25" customHeight="1" spans="1:14">
      <c r="A51" s="14" t="s">
        <v>169</v>
      </c>
      <c r="B51" s="15" t="s">
        <v>170</v>
      </c>
      <c r="C51" s="15" t="s">
        <v>171</v>
      </c>
      <c r="D51" s="16"/>
      <c r="E51" s="17"/>
      <c r="F51" s="15" t="s">
        <v>165</v>
      </c>
      <c r="G51" s="26"/>
      <c r="H51" s="19">
        <v>59.5666666666667</v>
      </c>
      <c r="I51" s="20">
        <f t="shared" si="6"/>
        <v>29.7833333333333</v>
      </c>
      <c r="J51" s="21">
        <f>_xlfn.XLOOKUP(B51,'[1]14号总面试成绩'!$B:$B,'[1]14号总面试成绩'!$D:$D)</f>
        <v>78.2</v>
      </c>
      <c r="K51" s="21">
        <f t="shared" si="7"/>
        <v>39.1</v>
      </c>
      <c r="L51" s="22">
        <f t="shared" si="8"/>
        <v>68.8833333333334</v>
      </c>
      <c r="M51" s="23">
        <v>3</v>
      </c>
      <c r="N51" s="24"/>
    </row>
    <row r="52" ht="25" customHeight="1" spans="1:14">
      <c r="A52" s="14" t="s">
        <v>172</v>
      </c>
      <c r="B52" s="15" t="s">
        <v>173</v>
      </c>
      <c r="C52" s="15" t="s">
        <v>174</v>
      </c>
      <c r="D52" s="16" t="s">
        <v>110</v>
      </c>
      <c r="E52" s="17" t="s">
        <v>175</v>
      </c>
      <c r="F52" s="15" t="s">
        <v>176</v>
      </c>
      <c r="G52" s="18">
        <v>1</v>
      </c>
      <c r="H52" s="19">
        <v>66.9</v>
      </c>
      <c r="I52" s="20">
        <f t="shared" si="6"/>
        <v>33.45</v>
      </c>
      <c r="J52" s="21">
        <f>_xlfn.XLOOKUP(B52,'[1]14号总面试成绩'!$B:$B,'[1]14号总面试成绩'!$D:$D)</f>
        <v>81.26</v>
      </c>
      <c r="K52" s="21">
        <f t="shared" si="7"/>
        <v>40.63</v>
      </c>
      <c r="L52" s="22">
        <f t="shared" si="8"/>
        <v>74.08</v>
      </c>
      <c r="M52" s="23">
        <v>1</v>
      </c>
      <c r="N52" s="24"/>
    </row>
    <row r="53" ht="25" customHeight="1" spans="1:14">
      <c r="A53" s="14" t="s">
        <v>177</v>
      </c>
      <c r="B53" s="15" t="s">
        <v>178</v>
      </c>
      <c r="C53" s="15" t="s">
        <v>179</v>
      </c>
      <c r="D53" s="16"/>
      <c r="E53" s="17"/>
      <c r="F53" s="15" t="s">
        <v>176</v>
      </c>
      <c r="G53" s="25"/>
      <c r="H53" s="19">
        <v>61.3666666666667</v>
      </c>
      <c r="I53" s="20">
        <f t="shared" si="6"/>
        <v>30.6833333333334</v>
      </c>
      <c r="J53" s="21">
        <f>_xlfn.XLOOKUP(B53,'[1]14号总面试成绩'!$B:$B,'[1]14号总面试成绩'!$D:$D)</f>
        <v>76.28</v>
      </c>
      <c r="K53" s="21">
        <f t="shared" si="7"/>
        <v>38.14</v>
      </c>
      <c r="L53" s="22">
        <f t="shared" si="8"/>
        <v>68.8233333333334</v>
      </c>
      <c r="M53" s="23">
        <v>2</v>
      </c>
      <c r="N53" s="24"/>
    </row>
    <row r="54" ht="25" customHeight="1" spans="1:14">
      <c r="A54" s="14" t="s">
        <v>180</v>
      </c>
      <c r="B54" s="15" t="s">
        <v>181</v>
      </c>
      <c r="C54" s="15" t="s">
        <v>182</v>
      </c>
      <c r="D54" s="16"/>
      <c r="E54" s="17"/>
      <c r="F54" s="15" t="s">
        <v>176</v>
      </c>
      <c r="G54" s="26"/>
      <c r="H54" s="19">
        <v>54.2666666666667</v>
      </c>
      <c r="I54" s="20">
        <f t="shared" si="6"/>
        <v>27.1333333333334</v>
      </c>
      <c r="J54" s="21">
        <f>_xlfn.XLOOKUP(B54,'[1]14号总面试成绩'!$B:$B,'[1]14号总面试成绩'!$D:$D)</f>
        <v>79.2</v>
      </c>
      <c r="K54" s="21">
        <f t="shared" si="7"/>
        <v>39.6</v>
      </c>
      <c r="L54" s="22">
        <f t="shared" si="8"/>
        <v>66.7333333333333</v>
      </c>
      <c r="M54" s="23">
        <v>3</v>
      </c>
      <c r="N54" s="24"/>
    </row>
    <row r="55" ht="25" customHeight="1" spans="1:14">
      <c r="A55" s="14" t="s">
        <v>183</v>
      </c>
      <c r="B55" s="15" t="s">
        <v>184</v>
      </c>
      <c r="C55" s="15" t="s">
        <v>185</v>
      </c>
      <c r="D55" s="16" t="s">
        <v>186</v>
      </c>
      <c r="E55" s="17" t="s">
        <v>187</v>
      </c>
      <c r="F55" s="15" t="s">
        <v>188</v>
      </c>
      <c r="G55" s="18">
        <v>1</v>
      </c>
      <c r="H55" s="19">
        <v>56.4</v>
      </c>
      <c r="I55" s="20">
        <f t="shared" si="6"/>
        <v>28.2</v>
      </c>
      <c r="J55" s="21">
        <f>_xlfn.XLOOKUP(B55,'[1]14号总面试成绩'!$B:$B,'[1]14号总面试成绩'!$D:$D)</f>
        <v>77.82</v>
      </c>
      <c r="K55" s="21">
        <f t="shared" si="7"/>
        <v>38.91</v>
      </c>
      <c r="L55" s="22">
        <f t="shared" si="8"/>
        <v>67.11</v>
      </c>
      <c r="M55" s="23">
        <v>1</v>
      </c>
      <c r="N55" s="24"/>
    </row>
    <row r="56" ht="25" customHeight="1" spans="1:14">
      <c r="A56" s="14" t="s">
        <v>189</v>
      </c>
      <c r="B56" s="15" t="s">
        <v>190</v>
      </c>
      <c r="C56" s="15" t="s">
        <v>191</v>
      </c>
      <c r="D56" s="16"/>
      <c r="E56" s="17"/>
      <c r="F56" s="15" t="s">
        <v>188</v>
      </c>
      <c r="G56" s="26"/>
      <c r="H56" s="19">
        <v>50.8</v>
      </c>
      <c r="I56" s="20">
        <f t="shared" si="6"/>
        <v>25.4</v>
      </c>
      <c r="J56" s="21">
        <f>_xlfn.XLOOKUP(B56,'[1]14号总面试成绩'!$B:$B,'[1]14号总面试成绩'!$D:$D)</f>
        <v>69.82</v>
      </c>
      <c r="K56" s="21">
        <f t="shared" si="7"/>
        <v>34.91</v>
      </c>
      <c r="L56" s="22">
        <f t="shared" si="8"/>
        <v>60.31</v>
      </c>
      <c r="M56" s="23">
        <v>2</v>
      </c>
      <c r="N56" s="24"/>
    </row>
    <row r="57" ht="25" customHeight="1" spans="1:14">
      <c r="A57" s="14" t="s">
        <v>192</v>
      </c>
      <c r="B57" s="15" t="s">
        <v>193</v>
      </c>
      <c r="C57" s="15" t="s">
        <v>194</v>
      </c>
      <c r="D57" s="16" t="s">
        <v>186</v>
      </c>
      <c r="E57" s="17" t="s">
        <v>195</v>
      </c>
      <c r="F57" s="15" t="s">
        <v>196</v>
      </c>
      <c r="G57" s="18">
        <v>1</v>
      </c>
      <c r="H57" s="19">
        <v>40.0666666666667</v>
      </c>
      <c r="I57" s="20">
        <f t="shared" si="6"/>
        <v>20.0333333333333</v>
      </c>
      <c r="J57" s="21">
        <f>_xlfn.XLOOKUP(B57,'[1]14号总面试成绩'!$B:$B,'[1]14号总面试成绩'!$D:$D)</f>
        <v>75</v>
      </c>
      <c r="K57" s="21">
        <f t="shared" si="7"/>
        <v>37.5</v>
      </c>
      <c r="L57" s="22">
        <f t="shared" si="8"/>
        <v>57.5333333333333</v>
      </c>
      <c r="M57" s="23">
        <v>1</v>
      </c>
      <c r="N57" s="24"/>
    </row>
    <row r="58" ht="25" customHeight="1" spans="1:14">
      <c r="A58" s="14" t="s">
        <v>197</v>
      </c>
      <c r="B58" s="15" t="s">
        <v>198</v>
      </c>
      <c r="C58" s="15" t="s">
        <v>199</v>
      </c>
      <c r="D58" s="16"/>
      <c r="E58" s="17"/>
      <c r="F58" s="15" t="s">
        <v>196</v>
      </c>
      <c r="G58" s="26"/>
      <c r="H58" s="19">
        <v>48.4333333333333</v>
      </c>
      <c r="I58" s="20">
        <f t="shared" si="6"/>
        <v>24.2166666666667</v>
      </c>
      <c r="J58" s="21">
        <f>_xlfn.XLOOKUP(B58,'[1]14号总面试成绩'!$B:$B,'[1]14号总面试成绩'!$D:$D)</f>
        <v>0</v>
      </c>
      <c r="K58" s="21">
        <f t="shared" si="7"/>
        <v>0</v>
      </c>
      <c r="L58" s="22">
        <f t="shared" si="8"/>
        <v>24.2166666666667</v>
      </c>
      <c r="M58" s="23">
        <v>2</v>
      </c>
      <c r="N58" s="24"/>
    </row>
    <row r="59" ht="25" customHeight="1" spans="1:14">
      <c r="A59" s="14" t="s">
        <v>200</v>
      </c>
      <c r="B59" s="15" t="s">
        <v>201</v>
      </c>
      <c r="C59" s="15" t="s">
        <v>202</v>
      </c>
      <c r="D59" s="16" t="s">
        <v>186</v>
      </c>
      <c r="E59" s="17" t="s">
        <v>203</v>
      </c>
      <c r="F59" s="15" t="s">
        <v>204</v>
      </c>
      <c r="G59" s="18">
        <v>1</v>
      </c>
      <c r="H59" s="19">
        <v>71.7</v>
      </c>
      <c r="I59" s="20">
        <f t="shared" si="6"/>
        <v>35.85</v>
      </c>
      <c r="J59" s="21">
        <f>_xlfn.XLOOKUP(B59,'[1]14号总面试成绩'!$B:$B,'[1]14号总面试成绩'!$D:$D)</f>
        <v>80</v>
      </c>
      <c r="K59" s="21">
        <f t="shared" si="7"/>
        <v>40</v>
      </c>
      <c r="L59" s="22">
        <f t="shared" si="8"/>
        <v>75.85</v>
      </c>
      <c r="M59" s="23">
        <v>1</v>
      </c>
      <c r="N59" s="24"/>
    </row>
    <row r="60" ht="25" customHeight="1" spans="1:14">
      <c r="A60" s="14" t="s">
        <v>205</v>
      </c>
      <c r="B60" s="15" t="s">
        <v>206</v>
      </c>
      <c r="C60" s="15" t="s">
        <v>207</v>
      </c>
      <c r="D60" s="16"/>
      <c r="E60" s="17"/>
      <c r="F60" s="15" t="s">
        <v>204</v>
      </c>
      <c r="G60" s="25"/>
      <c r="H60" s="19">
        <v>65.6</v>
      </c>
      <c r="I60" s="20">
        <f t="shared" si="6"/>
        <v>32.8</v>
      </c>
      <c r="J60" s="21">
        <f>_xlfn.XLOOKUP(B60,'[1]14号总面试成绩'!$B:$B,'[1]14号总面试成绩'!$D:$D)</f>
        <v>84.14</v>
      </c>
      <c r="K60" s="21">
        <f t="shared" si="7"/>
        <v>42.07</v>
      </c>
      <c r="L60" s="22">
        <f t="shared" si="8"/>
        <v>74.87</v>
      </c>
      <c r="M60" s="23">
        <v>2</v>
      </c>
      <c r="N60" s="24"/>
    </row>
    <row r="61" ht="25" customHeight="1" spans="1:14">
      <c r="A61" s="14" t="s">
        <v>208</v>
      </c>
      <c r="B61" s="15" t="s">
        <v>209</v>
      </c>
      <c r="C61" s="15" t="s">
        <v>210</v>
      </c>
      <c r="D61" s="16"/>
      <c r="E61" s="17"/>
      <c r="F61" s="15" t="s">
        <v>204</v>
      </c>
      <c r="G61" s="26"/>
      <c r="H61" s="19">
        <v>57.8333333333333</v>
      </c>
      <c r="I61" s="20">
        <f t="shared" si="6"/>
        <v>28.9166666666667</v>
      </c>
      <c r="J61" s="21">
        <f>_xlfn.XLOOKUP(B61,'[1]14号总面试成绩'!$B:$B,'[1]14号总面试成绩'!$D:$D)</f>
        <v>78</v>
      </c>
      <c r="K61" s="21">
        <f t="shared" si="7"/>
        <v>39</v>
      </c>
      <c r="L61" s="22">
        <f t="shared" si="8"/>
        <v>67.9166666666667</v>
      </c>
      <c r="M61" s="23">
        <v>3</v>
      </c>
      <c r="N61" s="24"/>
    </row>
    <row r="62" ht="25" customHeight="1" spans="1:14">
      <c r="A62" s="14" t="s">
        <v>211</v>
      </c>
      <c r="B62" s="15" t="s">
        <v>212</v>
      </c>
      <c r="C62" s="15" t="s">
        <v>213</v>
      </c>
      <c r="D62" s="16" t="s">
        <v>186</v>
      </c>
      <c r="E62" s="17" t="s">
        <v>214</v>
      </c>
      <c r="F62" s="15" t="s">
        <v>215</v>
      </c>
      <c r="G62" s="18">
        <v>1</v>
      </c>
      <c r="H62" s="19">
        <v>63.2333333333333</v>
      </c>
      <c r="I62" s="20">
        <f t="shared" si="6"/>
        <v>31.6166666666666</v>
      </c>
      <c r="J62" s="21">
        <f>_xlfn.XLOOKUP(B62,'[1]14号总面试成绩'!$B:$B,'[1]14号总面试成绩'!$D:$D)</f>
        <v>86.62</v>
      </c>
      <c r="K62" s="21">
        <f t="shared" si="7"/>
        <v>43.31</v>
      </c>
      <c r="L62" s="22">
        <f t="shared" si="8"/>
        <v>74.9266666666666</v>
      </c>
      <c r="M62" s="23">
        <v>1</v>
      </c>
      <c r="N62" s="24"/>
    </row>
    <row r="63" ht="25" customHeight="1" spans="1:14">
      <c r="A63" s="14" t="s">
        <v>216</v>
      </c>
      <c r="B63" s="15" t="s">
        <v>217</v>
      </c>
      <c r="C63" s="15" t="s">
        <v>218</v>
      </c>
      <c r="D63" s="16"/>
      <c r="E63" s="17"/>
      <c r="F63" s="15" t="s">
        <v>215</v>
      </c>
      <c r="G63" s="25"/>
      <c r="H63" s="19">
        <v>65.7</v>
      </c>
      <c r="I63" s="20">
        <f t="shared" si="6"/>
        <v>32.85</v>
      </c>
      <c r="J63" s="21">
        <f>_xlfn.XLOOKUP(B63,'[1]14号总面试成绩'!$B:$B,'[1]14号总面试成绩'!$D:$D)</f>
        <v>81.3</v>
      </c>
      <c r="K63" s="21">
        <f t="shared" si="7"/>
        <v>40.65</v>
      </c>
      <c r="L63" s="22">
        <f t="shared" si="8"/>
        <v>73.5</v>
      </c>
      <c r="M63" s="23">
        <v>2</v>
      </c>
      <c r="N63" s="24"/>
    </row>
    <row r="64" ht="25" customHeight="1" spans="1:14">
      <c r="A64" s="14" t="s">
        <v>219</v>
      </c>
      <c r="B64" s="15" t="s">
        <v>220</v>
      </c>
      <c r="C64" s="15" t="s">
        <v>221</v>
      </c>
      <c r="D64" s="16"/>
      <c r="E64" s="17"/>
      <c r="F64" s="15" t="s">
        <v>215</v>
      </c>
      <c r="G64" s="26"/>
      <c r="H64" s="19">
        <v>64.5</v>
      </c>
      <c r="I64" s="20">
        <f t="shared" si="6"/>
        <v>32.25</v>
      </c>
      <c r="J64" s="21">
        <f>_xlfn.XLOOKUP(B64,'[1]14号总面试成绩'!$B:$B,'[1]14号总面试成绩'!$D:$D)</f>
        <v>77.14</v>
      </c>
      <c r="K64" s="21">
        <f t="shared" si="7"/>
        <v>38.57</v>
      </c>
      <c r="L64" s="22">
        <f t="shared" si="8"/>
        <v>70.82</v>
      </c>
      <c r="M64" s="23">
        <v>3</v>
      </c>
      <c r="N64" s="24"/>
    </row>
    <row r="65" ht="25" customHeight="1" spans="1:14">
      <c r="A65" s="14" t="s">
        <v>222</v>
      </c>
      <c r="B65" s="15" t="s">
        <v>223</v>
      </c>
      <c r="C65" s="15" t="s">
        <v>224</v>
      </c>
      <c r="D65" s="16" t="s">
        <v>225</v>
      </c>
      <c r="E65" s="17" t="s">
        <v>226</v>
      </c>
      <c r="F65" s="15" t="s">
        <v>227</v>
      </c>
      <c r="G65" s="18">
        <v>1</v>
      </c>
      <c r="H65" s="19">
        <v>59.3333333333333</v>
      </c>
      <c r="I65" s="20">
        <f t="shared" si="6"/>
        <v>29.6666666666667</v>
      </c>
      <c r="J65" s="21">
        <f>_xlfn.XLOOKUP(B65,'[1]14号总面试成绩'!$B:$B,'[1]14号总面试成绩'!$D:$D)</f>
        <v>85</v>
      </c>
      <c r="K65" s="21">
        <f t="shared" si="7"/>
        <v>42.5</v>
      </c>
      <c r="L65" s="22">
        <f t="shared" si="8"/>
        <v>72.1666666666667</v>
      </c>
      <c r="M65" s="23">
        <v>1</v>
      </c>
      <c r="N65" s="24"/>
    </row>
    <row r="66" ht="25" customHeight="1" spans="1:14">
      <c r="A66" s="14" t="s">
        <v>228</v>
      </c>
      <c r="B66" s="15" t="s">
        <v>229</v>
      </c>
      <c r="C66" s="15" t="s">
        <v>230</v>
      </c>
      <c r="D66" s="16"/>
      <c r="E66" s="17"/>
      <c r="F66" s="15" t="s">
        <v>227</v>
      </c>
      <c r="G66" s="25"/>
      <c r="H66" s="19">
        <v>56.5</v>
      </c>
      <c r="I66" s="20">
        <f t="shared" si="6"/>
        <v>28.25</v>
      </c>
      <c r="J66" s="21">
        <f>_xlfn.XLOOKUP(B66,'[1]14号总面试成绩'!$B:$B,'[1]14号总面试成绩'!$D:$D)</f>
        <v>83.3</v>
      </c>
      <c r="K66" s="21">
        <f t="shared" si="7"/>
        <v>41.65</v>
      </c>
      <c r="L66" s="22">
        <f t="shared" si="8"/>
        <v>69.9</v>
      </c>
      <c r="M66" s="23">
        <v>2</v>
      </c>
      <c r="N66" s="24"/>
    </row>
    <row r="67" ht="25" customHeight="1" spans="1:14">
      <c r="A67" s="14" t="s">
        <v>231</v>
      </c>
      <c r="B67" s="15" t="s">
        <v>232</v>
      </c>
      <c r="C67" s="15" t="s">
        <v>233</v>
      </c>
      <c r="D67" s="16"/>
      <c r="E67" s="17"/>
      <c r="F67" s="15" t="s">
        <v>227</v>
      </c>
      <c r="G67" s="26"/>
      <c r="H67" s="19">
        <v>55</v>
      </c>
      <c r="I67" s="20">
        <f t="shared" si="6"/>
        <v>27.5</v>
      </c>
      <c r="J67" s="21">
        <f>_xlfn.XLOOKUP(B67,'[1]14号总面试成绩'!$B:$B,'[1]14号总面试成绩'!$D:$D)</f>
        <v>0</v>
      </c>
      <c r="K67" s="21">
        <f t="shared" si="7"/>
        <v>0</v>
      </c>
      <c r="L67" s="22">
        <f t="shared" si="8"/>
        <v>27.5</v>
      </c>
      <c r="M67" s="23">
        <v>3</v>
      </c>
      <c r="N67" s="24"/>
    </row>
    <row r="68" ht="25" customHeight="1" spans="1:14">
      <c r="A68" s="14" t="s">
        <v>234</v>
      </c>
      <c r="B68" s="15" t="s">
        <v>235</v>
      </c>
      <c r="C68" s="15" t="s">
        <v>236</v>
      </c>
      <c r="D68" s="16" t="s">
        <v>237</v>
      </c>
      <c r="E68" s="17" t="s">
        <v>203</v>
      </c>
      <c r="F68" s="15" t="s">
        <v>238</v>
      </c>
      <c r="G68" s="18">
        <v>1</v>
      </c>
      <c r="H68" s="19">
        <v>64.5</v>
      </c>
      <c r="I68" s="20">
        <f t="shared" ref="I68:I99" si="9">H68/2</f>
        <v>32.25</v>
      </c>
      <c r="J68" s="21">
        <f>_xlfn.XLOOKUP(B68,'[1]14号总面试成绩'!$B:$B,'[1]14号总面试成绩'!$D:$D)</f>
        <v>78.18</v>
      </c>
      <c r="K68" s="21">
        <f t="shared" ref="K68:K99" si="10">J68/2</f>
        <v>39.09</v>
      </c>
      <c r="L68" s="22">
        <f t="shared" ref="L68:L99" si="11">I68+K68</f>
        <v>71.34</v>
      </c>
      <c r="M68" s="23">
        <v>1</v>
      </c>
      <c r="N68" s="24"/>
    </row>
    <row r="69" ht="25" customHeight="1" spans="1:14">
      <c r="A69" s="14" t="s">
        <v>239</v>
      </c>
      <c r="B69" s="15" t="s">
        <v>240</v>
      </c>
      <c r="C69" s="15" t="s">
        <v>241</v>
      </c>
      <c r="D69" s="16"/>
      <c r="E69" s="17"/>
      <c r="F69" s="15" t="s">
        <v>238</v>
      </c>
      <c r="G69" s="25"/>
      <c r="H69" s="19">
        <v>61.5333333333333</v>
      </c>
      <c r="I69" s="20">
        <f t="shared" si="9"/>
        <v>30.7666666666667</v>
      </c>
      <c r="J69" s="21">
        <f>_xlfn.XLOOKUP(B69,'[1]14号总面试成绩'!$B:$B,'[1]14号总面试成绩'!$D:$D)</f>
        <v>80.36</v>
      </c>
      <c r="K69" s="21">
        <f t="shared" si="10"/>
        <v>40.18</v>
      </c>
      <c r="L69" s="22">
        <f t="shared" si="11"/>
        <v>70.9466666666667</v>
      </c>
      <c r="M69" s="23">
        <v>2</v>
      </c>
      <c r="N69" s="24"/>
    </row>
    <row r="70" ht="25" customHeight="1" spans="1:14">
      <c r="A70" s="14" t="s">
        <v>242</v>
      </c>
      <c r="B70" s="15" t="s">
        <v>243</v>
      </c>
      <c r="C70" s="15" t="s">
        <v>244</v>
      </c>
      <c r="D70" s="16"/>
      <c r="E70" s="17"/>
      <c r="F70" s="15" t="s">
        <v>238</v>
      </c>
      <c r="G70" s="26"/>
      <c r="H70" s="19">
        <v>62.0333333333333</v>
      </c>
      <c r="I70" s="20">
        <f t="shared" si="9"/>
        <v>31.0166666666667</v>
      </c>
      <c r="J70" s="21">
        <f>_xlfn.XLOOKUP(B70,'[1]14号总面试成绩'!$B:$B,'[1]14号总面试成绩'!$D:$D)</f>
        <v>78.1</v>
      </c>
      <c r="K70" s="21">
        <f t="shared" si="10"/>
        <v>39.05</v>
      </c>
      <c r="L70" s="22">
        <f t="shared" si="11"/>
        <v>70.0666666666666</v>
      </c>
      <c r="M70" s="23">
        <v>3</v>
      </c>
      <c r="N70" s="24"/>
    </row>
    <row r="71" ht="25" customHeight="1" spans="1:14">
      <c r="A71" s="14" t="s">
        <v>245</v>
      </c>
      <c r="B71" s="15" t="s">
        <v>246</v>
      </c>
      <c r="C71" s="15" t="s">
        <v>247</v>
      </c>
      <c r="D71" s="16" t="s">
        <v>248</v>
      </c>
      <c r="E71" s="17" t="s">
        <v>249</v>
      </c>
      <c r="F71" s="15" t="s">
        <v>250</v>
      </c>
      <c r="G71" s="18">
        <v>1</v>
      </c>
      <c r="H71" s="19">
        <v>62.9333333333333</v>
      </c>
      <c r="I71" s="20">
        <f t="shared" si="9"/>
        <v>31.4666666666667</v>
      </c>
      <c r="J71" s="21">
        <f>_xlfn.XLOOKUP(B71,'[1]14号总面试成绩'!$B:$B,'[1]14号总面试成绩'!$D:$D)</f>
        <v>82.5</v>
      </c>
      <c r="K71" s="21">
        <f t="shared" si="10"/>
        <v>41.25</v>
      </c>
      <c r="L71" s="22">
        <f t="shared" si="11"/>
        <v>72.7166666666667</v>
      </c>
      <c r="M71" s="23">
        <v>1</v>
      </c>
      <c r="N71" s="24"/>
    </row>
    <row r="72" ht="25" customHeight="1" spans="1:14">
      <c r="A72" s="14" t="s">
        <v>251</v>
      </c>
      <c r="B72" s="15" t="s">
        <v>252</v>
      </c>
      <c r="C72" s="15" t="s">
        <v>253</v>
      </c>
      <c r="D72" s="16"/>
      <c r="E72" s="17"/>
      <c r="F72" s="15" t="s">
        <v>250</v>
      </c>
      <c r="G72" s="25"/>
      <c r="H72" s="19">
        <v>54.0333333333333</v>
      </c>
      <c r="I72" s="20">
        <f t="shared" si="9"/>
        <v>27.0166666666667</v>
      </c>
      <c r="J72" s="21">
        <f>_xlfn.XLOOKUP(B72,'[1]14号总面试成绩'!$B:$B,'[1]14号总面试成绩'!$D:$D)</f>
        <v>75.7</v>
      </c>
      <c r="K72" s="21">
        <f t="shared" si="10"/>
        <v>37.85</v>
      </c>
      <c r="L72" s="22">
        <f t="shared" si="11"/>
        <v>64.8666666666666</v>
      </c>
      <c r="M72" s="23">
        <v>2</v>
      </c>
      <c r="N72" s="24"/>
    </row>
    <row r="73" ht="25" customHeight="1" spans="1:14">
      <c r="A73" s="14" t="s">
        <v>254</v>
      </c>
      <c r="B73" s="15" t="s">
        <v>255</v>
      </c>
      <c r="C73" s="15" t="s">
        <v>256</v>
      </c>
      <c r="D73" s="16"/>
      <c r="E73" s="17"/>
      <c r="F73" s="15" t="s">
        <v>250</v>
      </c>
      <c r="G73" s="26"/>
      <c r="H73" s="19">
        <v>51.2</v>
      </c>
      <c r="I73" s="20">
        <f t="shared" si="9"/>
        <v>25.6</v>
      </c>
      <c r="J73" s="21">
        <f>_xlfn.XLOOKUP(B73,'[1]14号总面试成绩'!$B:$B,'[1]14号总面试成绩'!$D:$D)</f>
        <v>78.2</v>
      </c>
      <c r="K73" s="21">
        <f t="shared" si="10"/>
        <v>39.1</v>
      </c>
      <c r="L73" s="22">
        <f t="shared" si="11"/>
        <v>64.7</v>
      </c>
      <c r="M73" s="23">
        <v>3</v>
      </c>
      <c r="N73" s="24"/>
    </row>
    <row r="74" ht="25" customHeight="1" spans="1:14">
      <c r="A74" s="14" t="s">
        <v>257</v>
      </c>
      <c r="B74" s="15" t="s">
        <v>258</v>
      </c>
      <c r="C74" s="15" t="s">
        <v>259</v>
      </c>
      <c r="D74" s="16" t="s">
        <v>260</v>
      </c>
      <c r="E74" s="17" t="s">
        <v>261</v>
      </c>
      <c r="F74" s="15" t="s">
        <v>262</v>
      </c>
      <c r="G74" s="18">
        <v>1</v>
      </c>
      <c r="H74" s="19">
        <v>66.1666666666667</v>
      </c>
      <c r="I74" s="20">
        <f t="shared" si="9"/>
        <v>33.0833333333333</v>
      </c>
      <c r="J74" s="21">
        <f>_xlfn.XLOOKUP(B74,'[1]14号总面试成绩'!$B:$B,'[1]14号总面试成绩'!$D:$D)</f>
        <v>83.34</v>
      </c>
      <c r="K74" s="21">
        <f t="shared" si="10"/>
        <v>41.67</v>
      </c>
      <c r="L74" s="22">
        <f t="shared" si="11"/>
        <v>74.7533333333334</v>
      </c>
      <c r="M74" s="23">
        <v>1</v>
      </c>
      <c r="N74" s="24"/>
    </row>
    <row r="75" ht="25" customHeight="1" spans="1:14">
      <c r="A75" s="14" t="s">
        <v>263</v>
      </c>
      <c r="B75" s="15" t="s">
        <v>264</v>
      </c>
      <c r="C75" s="15" t="s">
        <v>265</v>
      </c>
      <c r="D75" s="16"/>
      <c r="E75" s="17"/>
      <c r="F75" s="15" t="s">
        <v>262</v>
      </c>
      <c r="G75" s="25"/>
      <c r="H75" s="19">
        <v>60.5</v>
      </c>
      <c r="I75" s="20">
        <f t="shared" si="9"/>
        <v>30.25</v>
      </c>
      <c r="J75" s="21">
        <f>_xlfn.XLOOKUP(B75,'[1]14号总面试成绩'!$B:$B,'[1]14号总面试成绩'!$D:$D)</f>
        <v>83.94</v>
      </c>
      <c r="K75" s="21">
        <f t="shared" si="10"/>
        <v>41.97</v>
      </c>
      <c r="L75" s="22">
        <f t="shared" si="11"/>
        <v>72.22</v>
      </c>
      <c r="M75" s="23">
        <v>2</v>
      </c>
      <c r="N75" s="24"/>
    </row>
    <row r="76" ht="25" customHeight="1" spans="1:14">
      <c r="A76" s="14" t="s">
        <v>266</v>
      </c>
      <c r="B76" s="31" t="s">
        <v>267</v>
      </c>
      <c r="C76" s="15" t="s">
        <v>268</v>
      </c>
      <c r="D76" s="16"/>
      <c r="E76" s="17"/>
      <c r="F76" s="15" t="s">
        <v>262</v>
      </c>
      <c r="G76" s="26"/>
      <c r="H76" s="19">
        <v>59.1666666666667</v>
      </c>
      <c r="I76" s="20">
        <f t="shared" si="9"/>
        <v>29.5833333333333</v>
      </c>
      <c r="J76" s="21">
        <f>_xlfn.XLOOKUP(B76,'[1]14号总面试成绩'!$B:$B,'[1]14号总面试成绩'!$D:$D)</f>
        <v>83.48</v>
      </c>
      <c r="K76" s="21">
        <f t="shared" si="10"/>
        <v>41.74</v>
      </c>
      <c r="L76" s="22">
        <f t="shared" si="11"/>
        <v>71.3233333333334</v>
      </c>
      <c r="M76" s="23">
        <v>3</v>
      </c>
      <c r="N76" s="24"/>
    </row>
    <row r="77" ht="25" customHeight="1" spans="1:14">
      <c r="A77" s="14" t="s">
        <v>269</v>
      </c>
      <c r="B77" s="15" t="s">
        <v>270</v>
      </c>
      <c r="C77" s="15" t="s">
        <v>271</v>
      </c>
      <c r="D77" s="16" t="s">
        <v>260</v>
      </c>
      <c r="E77" s="17" t="s">
        <v>272</v>
      </c>
      <c r="F77" s="15" t="s">
        <v>273</v>
      </c>
      <c r="G77" s="18">
        <v>1</v>
      </c>
      <c r="H77" s="19">
        <v>59.1666666666667</v>
      </c>
      <c r="I77" s="20">
        <f t="shared" si="9"/>
        <v>29.5833333333333</v>
      </c>
      <c r="J77" s="21">
        <f>_xlfn.XLOOKUP(B77,'[1]14号总面试成绩'!$B:$B,'[1]14号总面试成绩'!$D:$D)</f>
        <v>84.76</v>
      </c>
      <c r="K77" s="21">
        <f t="shared" si="10"/>
        <v>42.38</v>
      </c>
      <c r="L77" s="22">
        <f t="shared" si="11"/>
        <v>71.9633333333334</v>
      </c>
      <c r="M77" s="23">
        <v>1</v>
      </c>
      <c r="N77" s="24"/>
    </row>
    <row r="78" ht="25" customHeight="1" spans="1:14">
      <c r="A78" s="14" t="s">
        <v>274</v>
      </c>
      <c r="B78" s="15" t="s">
        <v>275</v>
      </c>
      <c r="C78" s="15" t="s">
        <v>276</v>
      </c>
      <c r="D78" s="16"/>
      <c r="E78" s="17"/>
      <c r="F78" s="15" t="s">
        <v>273</v>
      </c>
      <c r="G78" s="26"/>
      <c r="H78" s="19">
        <v>57</v>
      </c>
      <c r="I78" s="20">
        <f t="shared" si="9"/>
        <v>28.5</v>
      </c>
      <c r="J78" s="21">
        <f>_xlfn.XLOOKUP(B78,'[1]14号总面试成绩'!$B:$B,'[1]14号总面试成绩'!$D:$D)</f>
        <v>80.46</v>
      </c>
      <c r="K78" s="21">
        <f t="shared" si="10"/>
        <v>40.23</v>
      </c>
      <c r="L78" s="22">
        <f t="shared" si="11"/>
        <v>68.73</v>
      </c>
      <c r="M78" s="23">
        <v>2</v>
      </c>
      <c r="N78" s="24"/>
    </row>
    <row r="79" ht="25" customHeight="1" spans="1:14">
      <c r="A79" s="14" t="s">
        <v>277</v>
      </c>
      <c r="B79" s="15" t="s">
        <v>278</v>
      </c>
      <c r="C79" s="15" t="s">
        <v>279</v>
      </c>
      <c r="D79" s="16" t="s">
        <v>260</v>
      </c>
      <c r="E79" s="17" t="s">
        <v>280</v>
      </c>
      <c r="F79" s="15" t="s">
        <v>281</v>
      </c>
      <c r="G79" s="18">
        <v>1</v>
      </c>
      <c r="H79" s="19">
        <v>69.3333333333333</v>
      </c>
      <c r="I79" s="20">
        <f t="shared" si="9"/>
        <v>34.6666666666667</v>
      </c>
      <c r="J79" s="21">
        <f>_xlfn.XLOOKUP(B79,'[1]14号总面试成绩'!$B:$B,'[1]14号总面试成绩'!$D:$D)</f>
        <v>83.14</v>
      </c>
      <c r="K79" s="21">
        <f t="shared" si="10"/>
        <v>41.57</v>
      </c>
      <c r="L79" s="22">
        <f t="shared" si="11"/>
        <v>76.2366666666667</v>
      </c>
      <c r="M79" s="23">
        <v>1</v>
      </c>
      <c r="N79" s="24"/>
    </row>
    <row r="80" ht="25" customHeight="1" spans="1:14">
      <c r="A80" s="14" t="s">
        <v>282</v>
      </c>
      <c r="B80" s="15" t="s">
        <v>283</v>
      </c>
      <c r="C80" s="15" t="s">
        <v>284</v>
      </c>
      <c r="D80" s="16"/>
      <c r="E80" s="17"/>
      <c r="F80" s="15" t="s">
        <v>281</v>
      </c>
      <c r="G80" s="25"/>
      <c r="H80" s="19">
        <v>63.6666666666667</v>
      </c>
      <c r="I80" s="20">
        <f t="shared" si="9"/>
        <v>31.8333333333333</v>
      </c>
      <c r="J80" s="21">
        <f>_xlfn.XLOOKUP(B80,'[1]14号总面试成绩'!$B:$B,'[1]14号总面试成绩'!$D:$D)</f>
        <v>77.42</v>
      </c>
      <c r="K80" s="21">
        <f t="shared" si="10"/>
        <v>38.71</v>
      </c>
      <c r="L80" s="22">
        <f t="shared" si="11"/>
        <v>70.5433333333334</v>
      </c>
      <c r="M80" s="23">
        <v>2</v>
      </c>
      <c r="N80" s="24"/>
    </row>
    <row r="81" ht="25" customHeight="1" spans="1:14">
      <c r="A81" s="14" t="s">
        <v>285</v>
      </c>
      <c r="B81" s="31" t="s">
        <v>286</v>
      </c>
      <c r="C81" s="15" t="s">
        <v>287</v>
      </c>
      <c r="D81" s="16"/>
      <c r="E81" s="17"/>
      <c r="F81" s="15" t="s">
        <v>281</v>
      </c>
      <c r="G81" s="26"/>
      <c r="H81" s="19">
        <v>44.6666666666667</v>
      </c>
      <c r="I81" s="20">
        <f t="shared" si="9"/>
        <v>22.3333333333333</v>
      </c>
      <c r="J81" s="21">
        <f>_xlfn.XLOOKUP(B81,'[1]14号总面试成绩'!$B:$B,'[1]14号总面试成绩'!$D:$D)</f>
        <v>0</v>
      </c>
      <c r="K81" s="21">
        <f t="shared" si="10"/>
        <v>0</v>
      </c>
      <c r="L81" s="22">
        <f t="shared" si="11"/>
        <v>22.3333333333333</v>
      </c>
      <c r="M81" s="23">
        <v>3</v>
      </c>
      <c r="N81" s="24"/>
    </row>
    <row r="82" ht="25" customHeight="1" spans="1:14">
      <c r="A82" s="14" t="s">
        <v>288</v>
      </c>
      <c r="B82" s="15" t="s">
        <v>289</v>
      </c>
      <c r="C82" s="15" t="s">
        <v>290</v>
      </c>
      <c r="D82" s="16" t="s">
        <v>260</v>
      </c>
      <c r="E82" s="17" t="s">
        <v>291</v>
      </c>
      <c r="F82" s="15" t="s">
        <v>292</v>
      </c>
      <c r="G82" s="18">
        <v>1</v>
      </c>
      <c r="H82" s="19">
        <v>68.6666666666667</v>
      </c>
      <c r="I82" s="20">
        <f t="shared" si="9"/>
        <v>34.3333333333333</v>
      </c>
      <c r="J82" s="21">
        <f>_xlfn.XLOOKUP(B82,'[1]14号总面试成绩'!$B:$B,'[1]14号总面试成绩'!$D:$D)</f>
        <v>83.36</v>
      </c>
      <c r="K82" s="21">
        <f t="shared" si="10"/>
        <v>41.68</v>
      </c>
      <c r="L82" s="22">
        <f t="shared" si="11"/>
        <v>76.0133333333333</v>
      </c>
      <c r="M82" s="23">
        <v>1</v>
      </c>
      <c r="N82" s="24"/>
    </row>
    <row r="83" ht="25" customHeight="1" spans="1:14">
      <c r="A83" s="14" t="s">
        <v>293</v>
      </c>
      <c r="B83" s="31" t="s">
        <v>294</v>
      </c>
      <c r="C83" s="15" t="s">
        <v>295</v>
      </c>
      <c r="D83" s="16"/>
      <c r="E83" s="17"/>
      <c r="F83" s="15" t="s">
        <v>292</v>
      </c>
      <c r="G83" s="25"/>
      <c r="H83" s="19">
        <v>61.5</v>
      </c>
      <c r="I83" s="20">
        <f t="shared" si="9"/>
        <v>30.75</v>
      </c>
      <c r="J83" s="21">
        <f>_xlfn.XLOOKUP(B83,'[1]14号总面试成绩'!$B:$B,'[1]14号总面试成绩'!$D:$D)</f>
        <v>81.2</v>
      </c>
      <c r="K83" s="21">
        <f t="shared" si="10"/>
        <v>40.6</v>
      </c>
      <c r="L83" s="22">
        <f t="shared" si="11"/>
        <v>71.35</v>
      </c>
      <c r="M83" s="23">
        <v>2</v>
      </c>
      <c r="N83" s="24"/>
    </row>
    <row r="84" ht="25" customHeight="1" spans="1:14">
      <c r="A84" s="14" t="s">
        <v>296</v>
      </c>
      <c r="B84" s="15" t="s">
        <v>297</v>
      </c>
      <c r="C84" s="15" t="s">
        <v>298</v>
      </c>
      <c r="D84" s="16"/>
      <c r="E84" s="17"/>
      <c r="F84" s="15" t="s">
        <v>292</v>
      </c>
      <c r="G84" s="26"/>
      <c r="H84" s="19">
        <v>64.1666666666667</v>
      </c>
      <c r="I84" s="20">
        <f t="shared" si="9"/>
        <v>32.0833333333333</v>
      </c>
      <c r="J84" s="21">
        <f>_xlfn.XLOOKUP(B84,'[1]14号总面试成绩'!$B:$B,'[1]14号总面试成绩'!$D:$D)</f>
        <v>0</v>
      </c>
      <c r="K84" s="21">
        <f t="shared" si="10"/>
        <v>0</v>
      </c>
      <c r="L84" s="22">
        <f t="shared" si="11"/>
        <v>32.0833333333333</v>
      </c>
      <c r="M84" s="23">
        <v>3</v>
      </c>
      <c r="N84" s="24"/>
    </row>
    <row r="85" ht="25" customHeight="1" spans="1:14">
      <c r="A85" s="14" t="s">
        <v>299</v>
      </c>
      <c r="B85" s="15" t="s">
        <v>300</v>
      </c>
      <c r="C85" s="15" t="s">
        <v>301</v>
      </c>
      <c r="D85" s="16" t="s">
        <v>302</v>
      </c>
      <c r="E85" s="17" t="s">
        <v>261</v>
      </c>
      <c r="F85" s="15" t="s">
        <v>303</v>
      </c>
      <c r="G85" s="18">
        <v>2</v>
      </c>
      <c r="H85" s="19">
        <v>64.3333333333333</v>
      </c>
      <c r="I85" s="20">
        <f t="shared" si="9"/>
        <v>32.1666666666667</v>
      </c>
      <c r="J85" s="21">
        <f>_xlfn.XLOOKUP(B85,'[1]14号总面试成绩'!$B:$B,'[1]14号总面试成绩'!$D:$D)</f>
        <v>85.7</v>
      </c>
      <c r="K85" s="21">
        <f t="shared" si="10"/>
        <v>42.85</v>
      </c>
      <c r="L85" s="22">
        <f t="shared" si="11"/>
        <v>75.0166666666667</v>
      </c>
      <c r="M85" s="23">
        <v>1</v>
      </c>
      <c r="N85" s="24"/>
    </row>
    <row r="86" ht="25" customHeight="1" spans="1:14">
      <c r="A86" s="14" t="s">
        <v>304</v>
      </c>
      <c r="B86" s="15" t="s">
        <v>305</v>
      </c>
      <c r="C86" s="15" t="s">
        <v>306</v>
      </c>
      <c r="D86" s="16"/>
      <c r="E86" s="17"/>
      <c r="F86" s="15" t="s">
        <v>303</v>
      </c>
      <c r="G86" s="25"/>
      <c r="H86" s="19">
        <v>64.5</v>
      </c>
      <c r="I86" s="20">
        <f t="shared" si="9"/>
        <v>32.25</v>
      </c>
      <c r="J86" s="21">
        <f>_xlfn.XLOOKUP(B86,'[1]14号总面试成绩'!$B:$B,'[1]14号总面试成绩'!$D:$D)</f>
        <v>84.76</v>
      </c>
      <c r="K86" s="21">
        <f t="shared" si="10"/>
        <v>42.38</v>
      </c>
      <c r="L86" s="22">
        <f t="shared" si="11"/>
        <v>74.63</v>
      </c>
      <c r="M86" s="23">
        <v>2</v>
      </c>
      <c r="N86" s="24"/>
    </row>
    <row r="87" ht="25" customHeight="1" spans="1:14">
      <c r="A87" s="14" t="s">
        <v>307</v>
      </c>
      <c r="B87" s="15" t="s">
        <v>308</v>
      </c>
      <c r="C87" s="15" t="s">
        <v>309</v>
      </c>
      <c r="D87" s="16"/>
      <c r="E87" s="17"/>
      <c r="F87" s="15" t="s">
        <v>303</v>
      </c>
      <c r="G87" s="25"/>
      <c r="H87" s="19">
        <v>65.1666666666667</v>
      </c>
      <c r="I87" s="20">
        <f t="shared" si="9"/>
        <v>32.5833333333333</v>
      </c>
      <c r="J87" s="21">
        <f>_xlfn.XLOOKUP(B87,'[1]14号总面试成绩'!$B:$B,'[1]14号总面试成绩'!$D:$D)</f>
        <v>83.74</v>
      </c>
      <c r="K87" s="21">
        <f t="shared" si="10"/>
        <v>41.87</v>
      </c>
      <c r="L87" s="22">
        <f t="shared" si="11"/>
        <v>74.4533333333333</v>
      </c>
      <c r="M87" s="23">
        <v>3</v>
      </c>
      <c r="N87" s="24"/>
    </row>
    <row r="88" ht="25" customHeight="1" spans="1:14">
      <c r="A88" s="14" t="s">
        <v>310</v>
      </c>
      <c r="B88" s="15" t="s">
        <v>311</v>
      </c>
      <c r="C88" s="15" t="s">
        <v>312</v>
      </c>
      <c r="D88" s="16"/>
      <c r="E88" s="17"/>
      <c r="F88" s="15" t="s">
        <v>303</v>
      </c>
      <c r="G88" s="25"/>
      <c r="H88" s="19">
        <v>65.3333333333333</v>
      </c>
      <c r="I88" s="20">
        <f t="shared" si="9"/>
        <v>32.6666666666667</v>
      </c>
      <c r="J88" s="21">
        <f>_xlfn.XLOOKUP(B88,'[1]14号总面试成绩'!$B:$B,'[1]14号总面试成绩'!$D:$D)</f>
        <v>82.8</v>
      </c>
      <c r="K88" s="21">
        <f t="shared" si="10"/>
        <v>41.4</v>
      </c>
      <c r="L88" s="22">
        <f t="shared" si="11"/>
        <v>74.0666666666666</v>
      </c>
      <c r="M88" s="23">
        <v>4</v>
      </c>
      <c r="N88" s="24"/>
    </row>
    <row r="89" ht="25" customHeight="1" spans="1:14">
      <c r="A89" s="14" t="s">
        <v>313</v>
      </c>
      <c r="B89" s="15" t="s">
        <v>314</v>
      </c>
      <c r="C89" s="15" t="s">
        <v>315</v>
      </c>
      <c r="D89" s="16"/>
      <c r="E89" s="17"/>
      <c r="F89" s="15" t="s">
        <v>303</v>
      </c>
      <c r="G89" s="25"/>
      <c r="H89" s="19">
        <v>65</v>
      </c>
      <c r="I89" s="20">
        <f t="shared" si="9"/>
        <v>32.5</v>
      </c>
      <c r="J89" s="21">
        <f>_xlfn.XLOOKUP(B89,'[1]14号总面试成绩'!$B:$B,'[1]14号总面试成绩'!$D:$D)</f>
        <v>82.96</v>
      </c>
      <c r="K89" s="21">
        <f t="shared" si="10"/>
        <v>41.48</v>
      </c>
      <c r="L89" s="22">
        <f t="shared" si="11"/>
        <v>73.98</v>
      </c>
      <c r="M89" s="23">
        <v>5</v>
      </c>
      <c r="N89" s="24"/>
    </row>
    <row r="90" ht="25" customHeight="1" spans="1:14">
      <c r="A90" s="14" t="s">
        <v>316</v>
      </c>
      <c r="B90" s="15" t="s">
        <v>317</v>
      </c>
      <c r="C90" s="15" t="s">
        <v>318</v>
      </c>
      <c r="D90" s="16"/>
      <c r="E90" s="17"/>
      <c r="F90" s="15" t="s">
        <v>303</v>
      </c>
      <c r="G90" s="26"/>
      <c r="H90" s="19">
        <v>64.8333333333333</v>
      </c>
      <c r="I90" s="20">
        <f t="shared" si="9"/>
        <v>32.4166666666667</v>
      </c>
      <c r="J90" s="21">
        <f>_xlfn.XLOOKUP(B90,'[1]14号总面试成绩'!$B:$B,'[1]14号总面试成绩'!$D:$D)</f>
        <v>79.52</v>
      </c>
      <c r="K90" s="21">
        <f t="shared" si="10"/>
        <v>39.76</v>
      </c>
      <c r="L90" s="22">
        <f t="shared" si="11"/>
        <v>72.1766666666666</v>
      </c>
      <c r="M90" s="23">
        <v>6</v>
      </c>
      <c r="N90" s="24"/>
    </row>
    <row r="91" ht="25" customHeight="1" spans="1:14">
      <c r="A91" s="14" t="s">
        <v>319</v>
      </c>
      <c r="B91" s="15" t="s">
        <v>320</v>
      </c>
      <c r="C91" s="15" t="s">
        <v>321</v>
      </c>
      <c r="D91" s="16" t="s">
        <v>302</v>
      </c>
      <c r="E91" s="17" t="s">
        <v>322</v>
      </c>
      <c r="F91" s="15" t="s">
        <v>323</v>
      </c>
      <c r="G91" s="18">
        <v>1</v>
      </c>
      <c r="H91" s="19">
        <v>53.5</v>
      </c>
      <c r="I91" s="20">
        <f t="shared" si="9"/>
        <v>26.75</v>
      </c>
      <c r="J91" s="21">
        <f>_xlfn.XLOOKUP(B91,'[1]14号总面试成绩'!$B:$B,'[1]14号总面试成绩'!$D:$D)</f>
        <v>82.32</v>
      </c>
      <c r="K91" s="21">
        <f t="shared" si="10"/>
        <v>41.16</v>
      </c>
      <c r="L91" s="22">
        <f t="shared" si="11"/>
        <v>67.91</v>
      </c>
      <c r="M91" s="23">
        <v>1</v>
      </c>
      <c r="N91" s="24"/>
    </row>
    <row r="92" ht="25" customHeight="1" spans="1:14">
      <c r="A92" s="14" t="s">
        <v>324</v>
      </c>
      <c r="B92" s="15" t="s">
        <v>325</v>
      </c>
      <c r="C92" s="15" t="s">
        <v>326</v>
      </c>
      <c r="D92" s="16"/>
      <c r="E92" s="17"/>
      <c r="F92" s="15" t="s">
        <v>323</v>
      </c>
      <c r="G92" s="25"/>
      <c r="H92" s="19">
        <v>53.3333333333333</v>
      </c>
      <c r="I92" s="20">
        <f t="shared" si="9"/>
        <v>26.6666666666667</v>
      </c>
      <c r="J92" s="21">
        <f>_xlfn.XLOOKUP(B92,'[1]14号总面试成绩'!$B:$B,'[1]14号总面试成绩'!$D:$D)</f>
        <v>80.52</v>
      </c>
      <c r="K92" s="21">
        <f t="shared" si="10"/>
        <v>40.26</v>
      </c>
      <c r="L92" s="22">
        <f t="shared" si="11"/>
        <v>66.9266666666666</v>
      </c>
      <c r="M92" s="23">
        <v>2</v>
      </c>
      <c r="N92" s="24"/>
    </row>
    <row r="93" ht="25" customHeight="1" spans="1:14">
      <c r="A93" s="14" t="s">
        <v>327</v>
      </c>
      <c r="B93" s="15" t="s">
        <v>328</v>
      </c>
      <c r="C93" s="15" t="s">
        <v>329</v>
      </c>
      <c r="D93" s="16"/>
      <c r="E93" s="17"/>
      <c r="F93" s="15" t="s">
        <v>323</v>
      </c>
      <c r="G93" s="26"/>
      <c r="H93" s="19">
        <v>53.5</v>
      </c>
      <c r="I93" s="20">
        <f t="shared" si="9"/>
        <v>26.75</v>
      </c>
      <c r="J93" s="21">
        <f>_xlfn.XLOOKUP(B93,'[1]14号总面试成绩'!$B:$B,'[1]14号总面试成绩'!$D:$D)</f>
        <v>79.4</v>
      </c>
      <c r="K93" s="21">
        <f t="shared" si="10"/>
        <v>39.7</v>
      </c>
      <c r="L93" s="22">
        <f t="shared" si="11"/>
        <v>66.45</v>
      </c>
      <c r="M93" s="23">
        <v>3</v>
      </c>
      <c r="N93" s="24"/>
    </row>
    <row r="94" ht="25" customHeight="1" spans="1:14">
      <c r="A94" s="14" t="s">
        <v>330</v>
      </c>
      <c r="B94" s="15" t="s">
        <v>331</v>
      </c>
      <c r="C94" s="15" t="s">
        <v>332</v>
      </c>
      <c r="D94" s="16" t="s">
        <v>302</v>
      </c>
      <c r="E94" s="17" t="s">
        <v>333</v>
      </c>
      <c r="F94" s="15" t="s">
        <v>334</v>
      </c>
      <c r="G94" s="18">
        <v>2</v>
      </c>
      <c r="H94" s="19">
        <v>65.8333333333333</v>
      </c>
      <c r="I94" s="20">
        <f t="shared" si="9"/>
        <v>32.9166666666667</v>
      </c>
      <c r="J94" s="21">
        <f>_xlfn.XLOOKUP(B94,'[1]14号总面试成绩'!$B:$B,'[1]14号总面试成绩'!$D:$D)</f>
        <v>83.2</v>
      </c>
      <c r="K94" s="21">
        <f t="shared" si="10"/>
        <v>41.6</v>
      </c>
      <c r="L94" s="22">
        <f t="shared" si="11"/>
        <v>74.5166666666667</v>
      </c>
      <c r="M94" s="23">
        <v>1</v>
      </c>
      <c r="N94" s="24"/>
    </row>
    <row r="95" ht="25" customHeight="1" spans="1:14">
      <c r="A95" s="14" t="s">
        <v>335</v>
      </c>
      <c r="B95" s="15" t="s">
        <v>336</v>
      </c>
      <c r="C95" s="15" t="s">
        <v>337</v>
      </c>
      <c r="D95" s="16"/>
      <c r="E95" s="17"/>
      <c r="F95" s="15" t="s">
        <v>334</v>
      </c>
      <c r="G95" s="25"/>
      <c r="H95" s="19">
        <v>63.8333333333333</v>
      </c>
      <c r="I95" s="20">
        <f t="shared" si="9"/>
        <v>31.9166666666667</v>
      </c>
      <c r="J95" s="21">
        <f>_xlfn.XLOOKUP(B95,'[1]14号总面试成绩'!$B:$B,'[1]14号总面试成绩'!$D:$D)</f>
        <v>82.92</v>
      </c>
      <c r="K95" s="21">
        <f t="shared" si="10"/>
        <v>41.46</v>
      </c>
      <c r="L95" s="22">
        <f t="shared" si="11"/>
        <v>73.3766666666667</v>
      </c>
      <c r="M95" s="23">
        <v>2</v>
      </c>
      <c r="N95" s="24"/>
    </row>
    <row r="96" ht="25" customHeight="1" spans="1:14">
      <c r="A96" s="14" t="s">
        <v>338</v>
      </c>
      <c r="B96" s="15" t="s">
        <v>339</v>
      </c>
      <c r="C96" s="15" t="s">
        <v>340</v>
      </c>
      <c r="D96" s="16"/>
      <c r="E96" s="17"/>
      <c r="F96" s="15" t="s">
        <v>334</v>
      </c>
      <c r="G96" s="25"/>
      <c r="H96" s="19">
        <v>61.6666666666667</v>
      </c>
      <c r="I96" s="20">
        <f t="shared" si="9"/>
        <v>30.8333333333333</v>
      </c>
      <c r="J96" s="21">
        <f>_xlfn.XLOOKUP(B96,'[1]14号总面试成绩'!$B:$B,'[1]14号总面试成绩'!$D:$D)</f>
        <v>83.34</v>
      </c>
      <c r="K96" s="21">
        <f t="shared" si="10"/>
        <v>41.67</v>
      </c>
      <c r="L96" s="22">
        <f t="shared" si="11"/>
        <v>72.5033333333334</v>
      </c>
      <c r="M96" s="23">
        <v>3</v>
      </c>
      <c r="N96" s="24"/>
    </row>
    <row r="97" ht="25" customHeight="1" spans="1:14">
      <c r="A97" s="14" t="s">
        <v>341</v>
      </c>
      <c r="B97" s="15" t="s">
        <v>342</v>
      </c>
      <c r="C97" s="15" t="s">
        <v>343</v>
      </c>
      <c r="D97" s="16"/>
      <c r="E97" s="17"/>
      <c r="F97" s="15" t="s">
        <v>334</v>
      </c>
      <c r="G97" s="25"/>
      <c r="H97" s="19">
        <v>60.6666666666667</v>
      </c>
      <c r="I97" s="20">
        <f t="shared" si="9"/>
        <v>30.3333333333333</v>
      </c>
      <c r="J97" s="21">
        <f>_xlfn.XLOOKUP(B97,'[1]14号总面试成绩'!$B:$B,'[1]14号总面试成绩'!$D:$D)</f>
        <v>82.77</v>
      </c>
      <c r="K97" s="21">
        <f t="shared" si="10"/>
        <v>41.385</v>
      </c>
      <c r="L97" s="22">
        <f t="shared" si="11"/>
        <v>71.7183333333333</v>
      </c>
      <c r="M97" s="23">
        <v>4</v>
      </c>
      <c r="N97" s="24"/>
    </row>
    <row r="98" ht="25" customHeight="1" spans="1:14">
      <c r="A98" s="14" t="s">
        <v>344</v>
      </c>
      <c r="B98" s="15" t="s">
        <v>345</v>
      </c>
      <c r="C98" s="15" t="s">
        <v>346</v>
      </c>
      <c r="D98" s="16"/>
      <c r="E98" s="17"/>
      <c r="F98" s="15" t="s">
        <v>334</v>
      </c>
      <c r="G98" s="25"/>
      <c r="H98" s="19">
        <v>62.5</v>
      </c>
      <c r="I98" s="20">
        <f t="shared" si="9"/>
        <v>31.25</v>
      </c>
      <c r="J98" s="21">
        <f>_xlfn.XLOOKUP(B98,'[1]14号总面试成绩'!$B:$B,'[1]14号总面试成绩'!$D:$D)</f>
        <v>80.04</v>
      </c>
      <c r="K98" s="21">
        <f t="shared" si="10"/>
        <v>40.02</v>
      </c>
      <c r="L98" s="22">
        <f t="shared" si="11"/>
        <v>71.27</v>
      </c>
      <c r="M98" s="23">
        <v>5</v>
      </c>
      <c r="N98" s="24"/>
    </row>
    <row r="99" ht="25" customHeight="1" spans="1:14">
      <c r="A99" s="14" t="s">
        <v>347</v>
      </c>
      <c r="B99" s="31" t="s">
        <v>348</v>
      </c>
      <c r="C99" s="15" t="s">
        <v>349</v>
      </c>
      <c r="D99" s="16"/>
      <c r="E99" s="17"/>
      <c r="F99" s="15" t="s">
        <v>334</v>
      </c>
      <c r="G99" s="26"/>
      <c r="H99" s="19">
        <v>59.3333333333333</v>
      </c>
      <c r="I99" s="20">
        <f t="shared" si="9"/>
        <v>29.6666666666667</v>
      </c>
      <c r="J99" s="21">
        <f>_xlfn.XLOOKUP(B99,'[1]14号总面试成绩'!$B:$B,'[1]14号总面试成绩'!$D:$D)</f>
        <v>82.02</v>
      </c>
      <c r="K99" s="21">
        <f t="shared" si="10"/>
        <v>41.01</v>
      </c>
      <c r="L99" s="22">
        <f t="shared" si="11"/>
        <v>70.6766666666666</v>
      </c>
      <c r="M99" s="23">
        <v>6</v>
      </c>
      <c r="N99" s="24"/>
    </row>
    <row r="100" ht="25" customHeight="1" spans="1:14">
      <c r="A100" s="14" t="s">
        <v>350</v>
      </c>
      <c r="B100" s="15" t="s">
        <v>351</v>
      </c>
      <c r="C100" s="15" t="s">
        <v>352</v>
      </c>
      <c r="D100" s="16" t="s">
        <v>302</v>
      </c>
      <c r="E100" s="17" t="s">
        <v>272</v>
      </c>
      <c r="F100" s="15" t="s">
        <v>353</v>
      </c>
      <c r="G100" s="18">
        <v>3</v>
      </c>
      <c r="H100" s="19">
        <v>64.3333333333333</v>
      </c>
      <c r="I100" s="20">
        <f t="shared" ref="I100:I133" si="12">H100/2</f>
        <v>32.1666666666667</v>
      </c>
      <c r="J100" s="21">
        <f>_xlfn.XLOOKUP(B100,'[1]14号总面试成绩'!$B:$B,'[1]14号总面试成绩'!$D:$D)</f>
        <v>77.8</v>
      </c>
      <c r="K100" s="21">
        <f t="shared" ref="K100:K133" si="13">J100/2</f>
        <v>38.9</v>
      </c>
      <c r="L100" s="22">
        <f t="shared" ref="L100:L133" si="14">I100+K100</f>
        <v>71.0666666666666</v>
      </c>
      <c r="M100" s="23">
        <v>1</v>
      </c>
      <c r="N100" s="24"/>
    </row>
    <row r="101" ht="25" customHeight="1" spans="1:14">
      <c r="A101" s="14" t="s">
        <v>354</v>
      </c>
      <c r="B101" s="15" t="s">
        <v>355</v>
      </c>
      <c r="C101" s="15" t="s">
        <v>356</v>
      </c>
      <c r="D101" s="16"/>
      <c r="E101" s="17"/>
      <c r="F101" s="15" t="s">
        <v>353</v>
      </c>
      <c r="G101" s="25"/>
      <c r="H101" s="19">
        <v>56.1666666666667</v>
      </c>
      <c r="I101" s="20">
        <f t="shared" si="12"/>
        <v>28.0833333333333</v>
      </c>
      <c r="J101" s="21">
        <f>_xlfn.XLOOKUP(B101,'[1]14号总面试成绩'!$B:$B,'[1]14号总面试成绩'!$D:$D)</f>
        <v>82.54</v>
      </c>
      <c r="K101" s="21">
        <f t="shared" si="13"/>
        <v>41.27</v>
      </c>
      <c r="L101" s="22">
        <f t="shared" si="14"/>
        <v>69.3533333333334</v>
      </c>
      <c r="M101" s="23">
        <v>2</v>
      </c>
      <c r="N101" s="24"/>
    </row>
    <row r="102" ht="25" customHeight="1" spans="1:14">
      <c r="A102" s="14" t="s">
        <v>357</v>
      </c>
      <c r="B102" s="15" t="s">
        <v>358</v>
      </c>
      <c r="C102" s="15" t="s">
        <v>359</v>
      </c>
      <c r="D102" s="16"/>
      <c r="E102" s="17"/>
      <c r="F102" s="15" t="s">
        <v>353</v>
      </c>
      <c r="G102" s="25"/>
      <c r="H102" s="19">
        <v>52.5</v>
      </c>
      <c r="I102" s="20">
        <f t="shared" si="12"/>
        <v>26.25</v>
      </c>
      <c r="J102" s="21">
        <f>_xlfn.XLOOKUP(B102,'[1]14号总面试成绩'!$B:$B,'[1]14号总面试成绩'!$D:$D)</f>
        <v>81.58</v>
      </c>
      <c r="K102" s="21">
        <f t="shared" si="13"/>
        <v>40.79</v>
      </c>
      <c r="L102" s="22">
        <f t="shared" si="14"/>
        <v>67.04</v>
      </c>
      <c r="M102" s="23">
        <v>3</v>
      </c>
      <c r="N102" s="24"/>
    </row>
    <row r="103" ht="25" customHeight="1" spans="1:14">
      <c r="A103" s="14" t="s">
        <v>360</v>
      </c>
      <c r="B103" s="15" t="s">
        <v>361</v>
      </c>
      <c r="C103" s="15" t="s">
        <v>362</v>
      </c>
      <c r="D103" s="16"/>
      <c r="E103" s="17"/>
      <c r="F103" s="15" t="s">
        <v>353</v>
      </c>
      <c r="G103" s="25"/>
      <c r="H103" s="19">
        <v>48.5</v>
      </c>
      <c r="I103" s="20">
        <f t="shared" si="12"/>
        <v>24.25</v>
      </c>
      <c r="J103" s="21">
        <f>_xlfn.XLOOKUP(B103,'[1]14号总面试成绩'!$B:$B,'[1]14号总面试成绩'!$D:$D)</f>
        <v>79.46</v>
      </c>
      <c r="K103" s="21">
        <f t="shared" si="13"/>
        <v>39.73</v>
      </c>
      <c r="L103" s="22">
        <f t="shared" si="14"/>
        <v>63.98</v>
      </c>
      <c r="M103" s="23">
        <v>4</v>
      </c>
      <c r="N103" s="24"/>
    </row>
    <row r="104" ht="25" customHeight="1" spans="1:14">
      <c r="A104" s="14" t="s">
        <v>363</v>
      </c>
      <c r="B104" s="15" t="s">
        <v>364</v>
      </c>
      <c r="C104" s="15" t="s">
        <v>365</v>
      </c>
      <c r="D104" s="16"/>
      <c r="E104" s="17"/>
      <c r="F104" s="15" t="s">
        <v>353</v>
      </c>
      <c r="G104" s="25"/>
      <c r="H104" s="19">
        <v>52.3333333333333</v>
      </c>
      <c r="I104" s="20">
        <f t="shared" si="12"/>
        <v>26.1666666666667</v>
      </c>
      <c r="J104" s="21">
        <f>_xlfn.XLOOKUP(B104,'[1]14号总面试成绩'!$B:$B,'[1]14号总面试成绩'!$D:$D)</f>
        <v>0</v>
      </c>
      <c r="K104" s="21">
        <f t="shared" si="13"/>
        <v>0</v>
      </c>
      <c r="L104" s="22">
        <f t="shared" si="14"/>
        <v>26.1666666666667</v>
      </c>
      <c r="M104" s="23">
        <v>5</v>
      </c>
      <c r="N104" s="24"/>
    </row>
    <row r="105" ht="25" customHeight="1" spans="1:14">
      <c r="A105" s="14" t="s">
        <v>366</v>
      </c>
      <c r="B105" s="15" t="s">
        <v>367</v>
      </c>
      <c r="C105" s="15" t="s">
        <v>368</v>
      </c>
      <c r="D105" s="16"/>
      <c r="E105" s="17"/>
      <c r="F105" s="15" t="s">
        <v>353</v>
      </c>
      <c r="G105" s="25"/>
      <c r="H105" s="19">
        <v>52.1666666666667</v>
      </c>
      <c r="I105" s="20">
        <f t="shared" si="12"/>
        <v>26.0833333333333</v>
      </c>
      <c r="J105" s="21">
        <f>_xlfn.XLOOKUP(B105,'[1]14号总面试成绩'!$B:$B,'[1]14号总面试成绩'!$D:$D)</f>
        <v>0</v>
      </c>
      <c r="K105" s="21">
        <f t="shared" si="13"/>
        <v>0</v>
      </c>
      <c r="L105" s="22">
        <f t="shared" si="14"/>
        <v>26.0833333333333</v>
      </c>
      <c r="M105" s="23">
        <v>6</v>
      </c>
      <c r="N105" s="24"/>
    </row>
    <row r="106" ht="25" customHeight="1" spans="1:14">
      <c r="A106" s="14" t="s">
        <v>369</v>
      </c>
      <c r="B106" s="15" t="s">
        <v>370</v>
      </c>
      <c r="C106" s="15" t="s">
        <v>371</v>
      </c>
      <c r="D106" s="16"/>
      <c r="E106" s="17"/>
      <c r="F106" s="15" t="s">
        <v>353</v>
      </c>
      <c r="G106" s="26"/>
      <c r="H106" s="19">
        <v>43.3333333333333</v>
      </c>
      <c r="I106" s="20">
        <f t="shared" si="12"/>
        <v>21.6666666666667</v>
      </c>
      <c r="J106" s="21">
        <f>_xlfn.XLOOKUP(B106,'[1]14号总面试成绩'!$B:$B,'[1]14号总面试成绩'!$D:$D)</f>
        <v>0</v>
      </c>
      <c r="K106" s="21">
        <f t="shared" si="13"/>
        <v>0</v>
      </c>
      <c r="L106" s="22">
        <f t="shared" si="14"/>
        <v>21.6666666666667</v>
      </c>
      <c r="M106" s="23">
        <v>7</v>
      </c>
      <c r="N106" s="24"/>
    </row>
    <row r="107" ht="25" customHeight="1" spans="1:14">
      <c r="A107" s="14" t="s">
        <v>372</v>
      </c>
      <c r="B107" s="15" t="s">
        <v>373</v>
      </c>
      <c r="C107" s="15" t="s">
        <v>374</v>
      </c>
      <c r="D107" s="16" t="s">
        <v>302</v>
      </c>
      <c r="E107" s="17" t="s">
        <v>280</v>
      </c>
      <c r="F107" s="15" t="s">
        <v>375</v>
      </c>
      <c r="G107" s="18">
        <v>1</v>
      </c>
      <c r="H107" s="19">
        <v>61.5</v>
      </c>
      <c r="I107" s="20">
        <f t="shared" si="12"/>
        <v>30.75</v>
      </c>
      <c r="J107" s="21">
        <f>_xlfn.XLOOKUP(B107,'[1]14号总面试成绩'!$B:$B,'[1]14号总面试成绩'!$D:$D)</f>
        <v>80.5</v>
      </c>
      <c r="K107" s="21">
        <f t="shared" si="13"/>
        <v>40.25</v>
      </c>
      <c r="L107" s="22">
        <f t="shared" si="14"/>
        <v>71</v>
      </c>
      <c r="M107" s="23">
        <v>1</v>
      </c>
      <c r="N107" s="24"/>
    </row>
    <row r="108" ht="25" customHeight="1" spans="1:14">
      <c r="A108" s="14" t="s">
        <v>376</v>
      </c>
      <c r="B108" s="15" t="s">
        <v>377</v>
      </c>
      <c r="C108" s="15" t="s">
        <v>378</v>
      </c>
      <c r="D108" s="16"/>
      <c r="E108" s="17"/>
      <c r="F108" s="15" t="s">
        <v>375</v>
      </c>
      <c r="G108" s="25"/>
      <c r="H108" s="19">
        <v>57.5</v>
      </c>
      <c r="I108" s="20">
        <f t="shared" si="12"/>
        <v>28.75</v>
      </c>
      <c r="J108" s="21">
        <f>_xlfn.XLOOKUP(B108,'[1]14号总面试成绩'!$B:$B,'[1]14号总面试成绩'!$D:$D)</f>
        <v>79.52</v>
      </c>
      <c r="K108" s="21">
        <f t="shared" si="13"/>
        <v>39.76</v>
      </c>
      <c r="L108" s="22">
        <f t="shared" si="14"/>
        <v>68.51</v>
      </c>
      <c r="M108" s="23">
        <v>2</v>
      </c>
      <c r="N108" s="24"/>
    </row>
    <row r="109" ht="25" customHeight="1" spans="1:14">
      <c r="A109" s="14" t="s">
        <v>379</v>
      </c>
      <c r="B109" s="15" t="s">
        <v>380</v>
      </c>
      <c r="C109" s="15" t="s">
        <v>381</v>
      </c>
      <c r="D109" s="16"/>
      <c r="E109" s="17"/>
      <c r="F109" s="15" t="s">
        <v>375</v>
      </c>
      <c r="G109" s="26"/>
      <c r="H109" s="19">
        <v>58.6666666666667</v>
      </c>
      <c r="I109" s="20">
        <f t="shared" si="12"/>
        <v>29.3333333333333</v>
      </c>
      <c r="J109" s="21">
        <f>_xlfn.XLOOKUP(B109,'[1]14号总面试成绩'!$B:$B,'[1]14号总面试成绩'!$D:$D)</f>
        <v>78.2</v>
      </c>
      <c r="K109" s="21">
        <f t="shared" si="13"/>
        <v>39.1</v>
      </c>
      <c r="L109" s="22">
        <f t="shared" si="14"/>
        <v>68.4333333333334</v>
      </c>
      <c r="M109" s="23">
        <v>3</v>
      </c>
      <c r="N109" s="24"/>
    </row>
    <row r="110" ht="25" customHeight="1" spans="1:14">
      <c r="A110" s="14" t="s">
        <v>382</v>
      </c>
      <c r="B110" s="15" t="s">
        <v>383</v>
      </c>
      <c r="C110" s="15" t="s">
        <v>384</v>
      </c>
      <c r="D110" s="16" t="s">
        <v>302</v>
      </c>
      <c r="E110" s="17" t="s">
        <v>385</v>
      </c>
      <c r="F110" s="15" t="s">
        <v>386</v>
      </c>
      <c r="G110" s="18">
        <v>2</v>
      </c>
      <c r="H110" s="19">
        <v>67.8333333333333</v>
      </c>
      <c r="I110" s="20">
        <f t="shared" si="12"/>
        <v>33.9166666666667</v>
      </c>
      <c r="J110" s="21">
        <f>_xlfn.XLOOKUP(B110,'[1]14号总面试成绩'!$B:$B,'[1]14号总面试成绩'!$D:$D)</f>
        <v>84.1</v>
      </c>
      <c r="K110" s="21">
        <f t="shared" si="13"/>
        <v>42.05</v>
      </c>
      <c r="L110" s="22">
        <f t="shared" si="14"/>
        <v>75.9666666666666</v>
      </c>
      <c r="M110" s="23">
        <v>1</v>
      </c>
      <c r="N110" s="24"/>
    </row>
    <row r="111" ht="25" customHeight="1" spans="1:14">
      <c r="A111" s="14" t="s">
        <v>387</v>
      </c>
      <c r="B111" s="15" t="s">
        <v>388</v>
      </c>
      <c r="C111" s="15" t="s">
        <v>389</v>
      </c>
      <c r="D111" s="16"/>
      <c r="E111" s="17"/>
      <c r="F111" s="15" t="s">
        <v>386</v>
      </c>
      <c r="G111" s="25"/>
      <c r="H111" s="19">
        <v>67.3333333333333</v>
      </c>
      <c r="I111" s="20">
        <f t="shared" si="12"/>
        <v>33.6666666666667</v>
      </c>
      <c r="J111" s="21">
        <f>_xlfn.XLOOKUP(B111,'[1]14号总面试成绩'!$B:$B,'[1]14号总面试成绩'!$D:$D)</f>
        <v>84.42</v>
      </c>
      <c r="K111" s="21">
        <f t="shared" si="13"/>
        <v>42.21</v>
      </c>
      <c r="L111" s="22">
        <f t="shared" si="14"/>
        <v>75.8766666666667</v>
      </c>
      <c r="M111" s="23">
        <v>2</v>
      </c>
      <c r="N111" s="24"/>
    </row>
    <row r="112" ht="25" customHeight="1" spans="1:14">
      <c r="A112" s="14" t="s">
        <v>390</v>
      </c>
      <c r="B112" s="15" t="s">
        <v>391</v>
      </c>
      <c r="C112" s="15" t="s">
        <v>392</v>
      </c>
      <c r="D112" s="16"/>
      <c r="E112" s="17"/>
      <c r="F112" s="15" t="s">
        <v>386</v>
      </c>
      <c r="G112" s="25"/>
      <c r="H112" s="19">
        <v>62.8333333333333</v>
      </c>
      <c r="I112" s="20">
        <f t="shared" si="12"/>
        <v>31.4166666666667</v>
      </c>
      <c r="J112" s="21">
        <f>_xlfn.XLOOKUP(B112,'[1]14号总面试成绩'!$B:$B,'[1]14号总面试成绩'!$D:$D)</f>
        <v>82.68</v>
      </c>
      <c r="K112" s="21">
        <f t="shared" si="13"/>
        <v>41.34</v>
      </c>
      <c r="L112" s="22">
        <f t="shared" si="14"/>
        <v>72.7566666666667</v>
      </c>
      <c r="M112" s="23">
        <v>3</v>
      </c>
      <c r="N112" s="24"/>
    </row>
    <row r="113" s="1" customFormat="1" ht="25" customHeight="1" spans="1:14">
      <c r="A113" s="14" t="s">
        <v>393</v>
      </c>
      <c r="B113" s="15" t="s">
        <v>394</v>
      </c>
      <c r="C113" s="15" t="s">
        <v>395</v>
      </c>
      <c r="D113" s="16"/>
      <c r="E113" s="17"/>
      <c r="F113" s="15" t="s">
        <v>386</v>
      </c>
      <c r="G113" s="25"/>
      <c r="H113" s="19">
        <v>56.8333333333333</v>
      </c>
      <c r="I113" s="20">
        <f t="shared" si="12"/>
        <v>28.4166666666667</v>
      </c>
      <c r="J113" s="21">
        <f>_xlfn.XLOOKUP(B113,'[1]14号总面试成绩'!$B:$B,'[1]14号总面试成绩'!$D:$D)</f>
        <v>83.24</v>
      </c>
      <c r="K113" s="21">
        <f t="shared" si="13"/>
        <v>41.62</v>
      </c>
      <c r="L113" s="22">
        <f t="shared" si="14"/>
        <v>70.0366666666666</v>
      </c>
      <c r="M113" s="23">
        <v>4</v>
      </c>
      <c r="N113" s="27"/>
    </row>
    <row r="114" s="1" customFormat="1" ht="25" customHeight="1" spans="1:14">
      <c r="A114" s="14" t="s">
        <v>396</v>
      </c>
      <c r="B114" s="15" t="s">
        <v>397</v>
      </c>
      <c r="C114" s="15" t="s">
        <v>398</v>
      </c>
      <c r="D114" s="16"/>
      <c r="E114" s="17"/>
      <c r="F114" s="15" t="s">
        <v>386</v>
      </c>
      <c r="G114" s="25"/>
      <c r="H114" s="19">
        <v>55.1666666666667</v>
      </c>
      <c r="I114" s="20">
        <f t="shared" si="12"/>
        <v>27.5833333333333</v>
      </c>
      <c r="J114" s="21">
        <f>_xlfn.XLOOKUP(B114,'[1]14号总面试成绩'!$B:$B,'[1]14号总面试成绩'!$D:$D)</f>
        <v>83.14</v>
      </c>
      <c r="K114" s="21">
        <f t="shared" si="13"/>
        <v>41.57</v>
      </c>
      <c r="L114" s="22">
        <f t="shared" si="14"/>
        <v>69.1533333333334</v>
      </c>
      <c r="M114" s="23">
        <v>5</v>
      </c>
      <c r="N114" s="27"/>
    </row>
    <row r="115" ht="25" customHeight="1" spans="1:14">
      <c r="A115" s="14" t="s">
        <v>399</v>
      </c>
      <c r="B115" s="15" t="s">
        <v>400</v>
      </c>
      <c r="C115" s="15" t="s">
        <v>401</v>
      </c>
      <c r="D115" s="16"/>
      <c r="E115" s="17"/>
      <c r="F115" s="15" t="s">
        <v>386</v>
      </c>
      <c r="G115" s="26"/>
      <c r="H115" s="19">
        <v>64.6666666666667</v>
      </c>
      <c r="I115" s="20">
        <f t="shared" si="12"/>
        <v>32.3333333333333</v>
      </c>
      <c r="J115" s="21">
        <f>_xlfn.XLOOKUP(B115,'[1]14号总面试成绩'!$B:$B,'[1]14号总面试成绩'!$D:$D)</f>
        <v>0</v>
      </c>
      <c r="K115" s="21">
        <f t="shared" si="13"/>
        <v>0</v>
      </c>
      <c r="L115" s="22">
        <f t="shared" si="14"/>
        <v>32.3333333333333</v>
      </c>
      <c r="M115" s="23">
        <v>6</v>
      </c>
      <c r="N115" s="24"/>
    </row>
    <row r="116" s="1" customFormat="1" ht="25" customHeight="1" spans="1:14">
      <c r="A116" s="14" t="s">
        <v>402</v>
      </c>
      <c r="B116" s="15" t="s">
        <v>403</v>
      </c>
      <c r="C116" s="15" t="s">
        <v>404</v>
      </c>
      <c r="D116" s="16" t="s">
        <v>302</v>
      </c>
      <c r="E116" s="27" t="s">
        <v>291</v>
      </c>
      <c r="F116" s="15" t="s">
        <v>405</v>
      </c>
      <c r="G116" s="18">
        <v>1</v>
      </c>
      <c r="H116" s="19">
        <v>64</v>
      </c>
      <c r="I116" s="20">
        <f t="shared" si="12"/>
        <v>32</v>
      </c>
      <c r="J116" s="21">
        <f>_xlfn.XLOOKUP(B116,'[1]14号总面试成绩'!$B:$B,'[1]14号总面试成绩'!$D:$D)</f>
        <v>81.04</v>
      </c>
      <c r="K116" s="21">
        <f t="shared" si="13"/>
        <v>40.52</v>
      </c>
      <c r="L116" s="22">
        <f t="shared" si="14"/>
        <v>72.52</v>
      </c>
      <c r="M116" s="23">
        <v>1</v>
      </c>
      <c r="N116" s="27"/>
    </row>
    <row r="117" ht="25" customHeight="1" spans="1:14">
      <c r="A117" s="14" t="s">
        <v>406</v>
      </c>
      <c r="B117" s="15" t="s">
        <v>407</v>
      </c>
      <c r="C117" s="15" t="s">
        <v>408</v>
      </c>
      <c r="D117" s="16"/>
      <c r="E117" s="27"/>
      <c r="F117" s="15" t="s">
        <v>405</v>
      </c>
      <c r="G117" s="25"/>
      <c r="H117" s="19">
        <v>62</v>
      </c>
      <c r="I117" s="20">
        <f t="shared" si="12"/>
        <v>31</v>
      </c>
      <c r="J117" s="21">
        <f>_xlfn.XLOOKUP(B117,'[1]14号总面试成绩'!$B:$B,'[1]14号总面试成绩'!$D:$D)</f>
        <v>78.34</v>
      </c>
      <c r="K117" s="21">
        <f t="shared" si="13"/>
        <v>39.17</v>
      </c>
      <c r="L117" s="22">
        <f t="shared" si="14"/>
        <v>70.17</v>
      </c>
      <c r="M117" s="23">
        <v>2</v>
      </c>
      <c r="N117" s="24"/>
    </row>
    <row r="118" ht="25" customHeight="1" spans="1:14">
      <c r="A118" s="14" t="s">
        <v>409</v>
      </c>
      <c r="B118" s="15" t="s">
        <v>410</v>
      </c>
      <c r="C118" s="15" t="s">
        <v>411</v>
      </c>
      <c r="D118" s="16"/>
      <c r="E118" s="27"/>
      <c r="F118" s="15" t="s">
        <v>405</v>
      </c>
      <c r="G118" s="25"/>
      <c r="H118" s="19">
        <v>55.6666666666667</v>
      </c>
      <c r="I118" s="20">
        <f t="shared" si="12"/>
        <v>27.8333333333333</v>
      </c>
      <c r="J118" s="21">
        <f>_xlfn.XLOOKUP(B118,'[1]14号总面试成绩'!$B:$B,'[1]14号总面试成绩'!$D:$D)</f>
        <v>82.52</v>
      </c>
      <c r="K118" s="21">
        <f t="shared" si="13"/>
        <v>41.26</v>
      </c>
      <c r="L118" s="22">
        <f t="shared" si="14"/>
        <v>69.0933333333333</v>
      </c>
      <c r="M118" s="23">
        <v>3</v>
      </c>
      <c r="N118" s="24"/>
    </row>
    <row r="119" ht="25" customHeight="1" spans="1:14">
      <c r="A119" s="14" t="s">
        <v>412</v>
      </c>
      <c r="B119" s="15" t="s">
        <v>413</v>
      </c>
      <c r="C119" s="15" t="s">
        <v>414</v>
      </c>
      <c r="D119" s="16"/>
      <c r="E119" s="27"/>
      <c r="F119" s="15" t="s">
        <v>405</v>
      </c>
      <c r="G119" s="26"/>
      <c r="H119" s="19">
        <v>55.6666666666667</v>
      </c>
      <c r="I119" s="20">
        <f t="shared" si="12"/>
        <v>27.8333333333333</v>
      </c>
      <c r="J119" s="21">
        <f>_xlfn.XLOOKUP(B119,'[1]14号总面试成绩'!$B:$B,'[1]14号总面试成绩'!$D:$D)</f>
        <v>0</v>
      </c>
      <c r="K119" s="21">
        <f t="shared" si="13"/>
        <v>0</v>
      </c>
      <c r="L119" s="22">
        <f t="shared" si="14"/>
        <v>27.8333333333333</v>
      </c>
      <c r="M119" s="23">
        <v>4</v>
      </c>
      <c r="N119" s="24"/>
    </row>
    <row r="120" ht="25" customHeight="1" spans="1:14">
      <c r="A120" s="14" t="s">
        <v>415</v>
      </c>
      <c r="B120" s="15" t="s">
        <v>416</v>
      </c>
      <c r="C120" s="15" t="s">
        <v>417</v>
      </c>
      <c r="D120" s="16" t="s">
        <v>302</v>
      </c>
      <c r="E120" s="17" t="s">
        <v>418</v>
      </c>
      <c r="F120" s="15" t="s">
        <v>419</v>
      </c>
      <c r="G120" s="18">
        <v>1</v>
      </c>
      <c r="H120" s="19">
        <v>64.5</v>
      </c>
      <c r="I120" s="20">
        <f t="shared" si="12"/>
        <v>32.25</v>
      </c>
      <c r="J120" s="21">
        <f>_xlfn.XLOOKUP(B120,'[1]14号总面试成绩'!$B:$B,'[1]14号总面试成绩'!$D:$D)</f>
        <v>82.45</v>
      </c>
      <c r="K120" s="21">
        <f t="shared" si="13"/>
        <v>41.225</v>
      </c>
      <c r="L120" s="22">
        <f t="shared" si="14"/>
        <v>73.475</v>
      </c>
      <c r="M120" s="23">
        <v>1</v>
      </c>
      <c r="N120" s="24"/>
    </row>
    <row r="121" ht="25" customHeight="1" spans="1:14">
      <c r="A121" s="14" t="s">
        <v>420</v>
      </c>
      <c r="B121" s="15" t="s">
        <v>421</v>
      </c>
      <c r="C121" s="15" t="s">
        <v>422</v>
      </c>
      <c r="D121" s="16"/>
      <c r="E121" s="17"/>
      <c r="F121" s="15" t="s">
        <v>419</v>
      </c>
      <c r="G121" s="25"/>
      <c r="H121" s="19">
        <v>63.3333333333333</v>
      </c>
      <c r="I121" s="20">
        <f t="shared" si="12"/>
        <v>31.6666666666667</v>
      </c>
      <c r="J121" s="21">
        <f>_xlfn.XLOOKUP(B121,'[1]14号总面试成绩'!$B:$B,'[1]14号总面试成绩'!$D:$D)</f>
        <v>82.26</v>
      </c>
      <c r="K121" s="21">
        <f t="shared" si="13"/>
        <v>41.13</v>
      </c>
      <c r="L121" s="22">
        <f t="shared" si="14"/>
        <v>72.7966666666667</v>
      </c>
      <c r="M121" s="23">
        <v>2</v>
      </c>
      <c r="N121" s="24"/>
    </row>
    <row r="122" ht="25" customHeight="1" spans="1:14">
      <c r="A122" s="14" t="s">
        <v>423</v>
      </c>
      <c r="B122" s="15" t="s">
        <v>424</v>
      </c>
      <c r="C122" s="15" t="s">
        <v>425</v>
      </c>
      <c r="D122" s="16"/>
      <c r="E122" s="17"/>
      <c r="F122" s="15" t="s">
        <v>419</v>
      </c>
      <c r="G122" s="26"/>
      <c r="H122" s="19">
        <v>55.8333333333333</v>
      </c>
      <c r="I122" s="20">
        <f t="shared" si="12"/>
        <v>27.9166666666667</v>
      </c>
      <c r="J122" s="21">
        <f>_xlfn.XLOOKUP(B122,'[1]14号总面试成绩'!$B:$B,'[1]14号总面试成绩'!$D:$D)</f>
        <v>83.23</v>
      </c>
      <c r="K122" s="21">
        <f t="shared" si="13"/>
        <v>41.615</v>
      </c>
      <c r="L122" s="22">
        <f t="shared" si="14"/>
        <v>69.5316666666667</v>
      </c>
      <c r="M122" s="23">
        <v>3</v>
      </c>
      <c r="N122" s="24"/>
    </row>
    <row r="123" ht="25" customHeight="1" spans="1:14">
      <c r="A123" s="14" t="s">
        <v>426</v>
      </c>
      <c r="B123" s="15" t="s">
        <v>427</v>
      </c>
      <c r="C123" s="15" t="s">
        <v>428</v>
      </c>
      <c r="D123" s="16" t="s">
        <v>302</v>
      </c>
      <c r="E123" s="17" t="s">
        <v>429</v>
      </c>
      <c r="F123" s="15" t="s">
        <v>430</v>
      </c>
      <c r="G123" s="18">
        <v>1</v>
      </c>
      <c r="H123" s="19">
        <v>57.6666666666667</v>
      </c>
      <c r="I123" s="20">
        <f t="shared" si="12"/>
        <v>28.8333333333333</v>
      </c>
      <c r="J123" s="21">
        <f>_xlfn.XLOOKUP(B123,'[1]14号总面试成绩'!$B:$B,'[1]14号总面试成绩'!$D:$D)</f>
        <v>80.74</v>
      </c>
      <c r="K123" s="21">
        <f t="shared" si="13"/>
        <v>40.37</v>
      </c>
      <c r="L123" s="22">
        <f t="shared" si="14"/>
        <v>69.2033333333333</v>
      </c>
      <c r="M123" s="23">
        <v>1</v>
      </c>
      <c r="N123" s="24"/>
    </row>
    <row r="124" ht="25" customHeight="1" spans="1:14">
      <c r="A124" s="14" t="s">
        <v>431</v>
      </c>
      <c r="B124" s="15" t="s">
        <v>432</v>
      </c>
      <c r="C124" s="15" t="s">
        <v>433</v>
      </c>
      <c r="D124" s="16"/>
      <c r="E124" s="17"/>
      <c r="F124" s="15" t="s">
        <v>430</v>
      </c>
      <c r="G124" s="26"/>
      <c r="H124" s="19">
        <v>52.5</v>
      </c>
      <c r="I124" s="20">
        <f t="shared" si="12"/>
        <v>26.25</v>
      </c>
      <c r="J124" s="21">
        <f>_xlfn.XLOOKUP(B124,'[1]14号总面试成绩'!$B:$B,'[1]14号总面试成绩'!$D:$D)</f>
        <v>78.84</v>
      </c>
      <c r="K124" s="21">
        <f t="shared" si="13"/>
        <v>39.42</v>
      </c>
      <c r="L124" s="22">
        <f t="shared" si="14"/>
        <v>65.67</v>
      </c>
      <c r="M124" s="23">
        <v>2</v>
      </c>
      <c r="N124" s="24"/>
    </row>
    <row r="125" ht="25" customHeight="1" spans="1:14">
      <c r="A125" s="14" t="s">
        <v>434</v>
      </c>
      <c r="B125" s="15" t="s">
        <v>435</v>
      </c>
      <c r="C125" s="15" t="s">
        <v>436</v>
      </c>
      <c r="D125" s="16" t="s">
        <v>302</v>
      </c>
      <c r="E125" s="17" t="s">
        <v>437</v>
      </c>
      <c r="F125" s="15" t="s">
        <v>438</v>
      </c>
      <c r="G125" s="18">
        <v>1</v>
      </c>
      <c r="H125" s="19">
        <v>64.8333333333333</v>
      </c>
      <c r="I125" s="20">
        <f t="shared" si="12"/>
        <v>32.4166666666667</v>
      </c>
      <c r="J125" s="21">
        <f>_xlfn.XLOOKUP(B125,'[1]14号总面试成绩'!$B:$B,'[1]14号总面试成绩'!$D:$D)</f>
        <v>81.78</v>
      </c>
      <c r="K125" s="21">
        <f t="shared" si="13"/>
        <v>40.89</v>
      </c>
      <c r="L125" s="22">
        <f t="shared" si="14"/>
        <v>73.3066666666666</v>
      </c>
      <c r="M125" s="23">
        <v>1</v>
      </c>
      <c r="N125" s="24"/>
    </row>
    <row r="126" ht="25" customHeight="1" spans="1:14">
      <c r="A126" s="14" t="s">
        <v>439</v>
      </c>
      <c r="B126" s="15" t="s">
        <v>440</v>
      </c>
      <c r="C126" s="15" t="s">
        <v>441</v>
      </c>
      <c r="D126" s="16"/>
      <c r="E126" s="17"/>
      <c r="F126" s="15" t="s">
        <v>438</v>
      </c>
      <c r="G126" s="25"/>
      <c r="H126" s="19">
        <v>60.5</v>
      </c>
      <c r="I126" s="20">
        <f t="shared" si="12"/>
        <v>30.25</v>
      </c>
      <c r="J126" s="21">
        <f>_xlfn.XLOOKUP(B126,'[1]14号总面试成绩'!$B:$B,'[1]14号总面试成绩'!$D:$D)</f>
        <v>84.74</v>
      </c>
      <c r="K126" s="21">
        <f t="shared" si="13"/>
        <v>42.37</v>
      </c>
      <c r="L126" s="22">
        <f t="shared" si="14"/>
        <v>72.62</v>
      </c>
      <c r="M126" s="23">
        <v>2</v>
      </c>
      <c r="N126" s="24"/>
    </row>
    <row r="127" ht="25" customHeight="1" spans="1:14">
      <c r="A127" s="14" t="s">
        <v>442</v>
      </c>
      <c r="B127" s="15" t="s">
        <v>443</v>
      </c>
      <c r="C127" s="15" t="s">
        <v>444</v>
      </c>
      <c r="D127" s="16"/>
      <c r="E127" s="17"/>
      <c r="F127" s="15" t="s">
        <v>438</v>
      </c>
      <c r="G127" s="26"/>
      <c r="H127" s="19">
        <v>62.1666666666667</v>
      </c>
      <c r="I127" s="20">
        <f t="shared" si="12"/>
        <v>31.0833333333333</v>
      </c>
      <c r="J127" s="21">
        <f>_xlfn.XLOOKUP(B127,'[1]14号总面试成绩'!$B:$B,'[1]14号总面试成绩'!$D:$D)</f>
        <v>81.14</v>
      </c>
      <c r="K127" s="21">
        <f t="shared" si="13"/>
        <v>40.57</v>
      </c>
      <c r="L127" s="22">
        <f t="shared" si="14"/>
        <v>71.6533333333334</v>
      </c>
      <c r="M127" s="23">
        <v>3</v>
      </c>
      <c r="N127" s="24"/>
    </row>
    <row r="128" ht="25" customHeight="1" spans="1:14">
      <c r="A128" s="14" t="s">
        <v>445</v>
      </c>
      <c r="B128" s="15" t="s">
        <v>446</v>
      </c>
      <c r="C128" s="15" t="s">
        <v>447</v>
      </c>
      <c r="D128" s="16" t="s">
        <v>448</v>
      </c>
      <c r="E128" s="17" t="s">
        <v>261</v>
      </c>
      <c r="F128" s="15" t="s">
        <v>449</v>
      </c>
      <c r="G128" s="18">
        <v>3</v>
      </c>
      <c r="H128" s="19">
        <v>71.6666666666667</v>
      </c>
      <c r="I128" s="20">
        <f t="shared" si="12"/>
        <v>35.8333333333333</v>
      </c>
      <c r="J128" s="21">
        <f>_xlfn.XLOOKUP(B128,'[1]14号总面试成绩'!$B:$B,'[1]14号总面试成绩'!$D:$D)</f>
        <v>84.12</v>
      </c>
      <c r="K128" s="21">
        <f t="shared" si="13"/>
        <v>42.06</v>
      </c>
      <c r="L128" s="22">
        <f t="shared" si="14"/>
        <v>77.8933333333333</v>
      </c>
      <c r="M128" s="23">
        <v>1</v>
      </c>
      <c r="N128" s="24"/>
    </row>
    <row r="129" ht="25" customHeight="1" spans="1:14">
      <c r="A129" s="14" t="s">
        <v>450</v>
      </c>
      <c r="B129" s="15" t="s">
        <v>451</v>
      </c>
      <c r="C129" s="15" t="s">
        <v>452</v>
      </c>
      <c r="D129" s="16"/>
      <c r="E129" s="17"/>
      <c r="F129" s="15" t="s">
        <v>449</v>
      </c>
      <c r="G129" s="25"/>
      <c r="H129" s="19">
        <v>67</v>
      </c>
      <c r="I129" s="20">
        <f t="shared" si="12"/>
        <v>33.5</v>
      </c>
      <c r="J129" s="21">
        <f>_xlfn.XLOOKUP(B129,'[1]14号总面试成绩'!$B:$B,'[1]14号总面试成绩'!$D:$D)</f>
        <v>83.98</v>
      </c>
      <c r="K129" s="21">
        <f t="shared" si="13"/>
        <v>41.99</v>
      </c>
      <c r="L129" s="22">
        <f t="shared" si="14"/>
        <v>75.49</v>
      </c>
      <c r="M129" s="23">
        <v>2</v>
      </c>
      <c r="N129" s="24"/>
    </row>
    <row r="130" ht="25" customHeight="1" spans="1:14">
      <c r="A130" s="14" t="s">
        <v>453</v>
      </c>
      <c r="B130" s="15" t="s">
        <v>454</v>
      </c>
      <c r="C130" s="15" t="s">
        <v>455</v>
      </c>
      <c r="D130" s="16"/>
      <c r="E130" s="17"/>
      <c r="F130" s="15" t="s">
        <v>449</v>
      </c>
      <c r="G130" s="25"/>
      <c r="H130" s="19">
        <v>68.1666666666667</v>
      </c>
      <c r="I130" s="20">
        <f t="shared" si="12"/>
        <v>34.0833333333333</v>
      </c>
      <c r="J130" s="21">
        <f>_xlfn.XLOOKUP(B130,'[1]14号总面试成绩'!$B:$B,'[1]14号总面试成绩'!$D:$D)</f>
        <v>82.74</v>
      </c>
      <c r="K130" s="21">
        <f t="shared" si="13"/>
        <v>41.37</v>
      </c>
      <c r="L130" s="22">
        <f t="shared" si="14"/>
        <v>75.4533333333333</v>
      </c>
      <c r="M130" s="23">
        <v>3</v>
      </c>
      <c r="N130" s="24"/>
    </row>
    <row r="131" ht="25" customHeight="1" spans="1:14">
      <c r="A131" s="14" t="s">
        <v>456</v>
      </c>
      <c r="B131" s="15" t="s">
        <v>457</v>
      </c>
      <c r="C131" s="15" t="s">
        <v>458</v>
      </c>
      <c r="D131" s="16"/>
      <c r="E131" s="17"/>
      <c r="F131" s="15" t="s">
        <v>449</v>
      </c>
      <c r="G131" s="25"/>
      <c r="H131" s="19">
        <v>65.5</v>
      </c>
      <c r="I131" s="20">
        <f t="shared" si="12"/>
        <v>32.75</v>
      </c>
      <c r="J131" s="21">
        <f>_xlfn.XLOOKUP(B131,'[1]14号总面试成绩'!$B:$B,'[1]14号总面试成绩'!$D:$D)</f>
        <v>83.14</v>
      </c>
      <c r="K131" s="21">
        <f t="shared" si="13"/>
        <v>41.57</v>
      </c>
      <c r="L131" s="22">
        <f t="shared" si="14"/>
        <v>74.32</v>
      </c>
      <c r="M131" s="23">
        <v>4</v>
      </c>
      <c r="N131" s="24"/>
    </row>
    <row r="132" ht="25" customHeight="1" spans="1:14">
      <c r="A132" s="14" t="s">
        <v>459</v>
      </c>
      <c r="B132" s="15" t="s">
        <v>460</v>
      </c>
      <c r="C132" s="15" t="s">
        <v>461</v>
      </c>
      <c r="D132" s="16"/>
      <c r="E132" s="17"/>
      <c r="F132" s="15" t="s">
        <v>449</v>
      </c>
      <c r="G132" s="25"/>
      <c r="H132" s="19">
        <v>64.8333333333333</v>
      </c>
      <c r="I132" s="20">
        <f t="shared" si="12"/>
        <v>32.4166666666667</v>
      </c>
      <c r="J132" s="21">
        <f>_xlfn.XLOOKUP(B132,'[1]14号总面试成绩'!$B:$B,'[1]14号总面试成绩'!$D:$D)</f>
        <v>83.34</v>
      </c>
      <c r="K132" s="21">
        <f t="shared" si="13"/>
        <v>41.67</v>
      </c>
      <c r="L132" s="22">
        <f t="shared" si="14"/>
        <v>74.0866666666666</v>
      </c>
      <c r="M132" s="23">
        <v>5</v>
      </c>
      <c r="N132" s="24"/>
    </row>
    <row r="133" ht="25" customHeight="1" spans="1:14">
      <c r="A133" s="14" t="s">
        <v>462</v>
      </c>
      <c r="B133" s="15" t="s">
        <v>463</v>
      </c>
      <c r="C133" s="15" t="s">
        <v>464</v>
      </c>
      <c r="D133" s="16"/>
      <c r="E133" s="17"/>
      <c r="F133" s="15" t="s">
        <v>449</v>
      </c>
      <c r="G133" s="25"/>
      <c r="H133" s="19">
        <v>64.8333333333333</v>
      </c>
      <c r="I133" s="20">
        <f t="shared" si="12"/>
        <v>32.4166666666667</v>
      </c>
      <c r="J133" s="21">
        <f>_xlfn.XLOOKUP(B133,'[1]14号总面试成绩'!$B:$B,'[1]14号总面试成绩'!$D:$D)</f>
        <v>80.84</v>
      </c>
      <c r="K133" s="21">
        <f t="shared" si="13"/>
        <v>40.42</v>
      </c>
      <c r="L133" s="22">
        <f t="shared" si="14"/>
        <v>72.8366666666666</v>
      </c>
      <c r="M133" s="23">
        <v>6</v>
      </c>
      <c r="N133" s="24"/>
    </row>
    <row r="134" ht="25" customHeight="1" spans="1:14">
      <c r="A134" s="14" t="s">
        <v>465</v>
      </c>
      <c r="B134" s="15" t="s">
        <v>466</v>
      </c>
      <c r="C134" s="15" t="s">
        <v>467</v>
      </c>
      <c r="D134" s="16"/>
      <c r="E134" s="17"/>
      <c r="F134" s="15" t="s">
        <v>449</v>
      </c>
      <c r="G134" s="25"/>
      <c r="H134" s="19">
        <v>63.5</v>
      </c>
      <c r="I134" s="20">
        <f t="shared" ref="I132:I168" si="15">H134/2</f>
        <v>31.75</v>
      </c>
      <c r="J134" s="21">
        <f>_xlfn.XLOOKUP(B134,'[1]14号总面试成绩'!$B:$B,'[1]14号总面试成绩'!$D:$D)</f>
        <v>81.26</v>
      </c>
      <c r="K134" s="21">
        <f t="shared" ref="K132:K168" si="16">J134/2</f>
        <v>40.63</v>
      </c>
      <c r="L134" s="22">
        <f t="shared" ref="L132:L168" si="17">I134+K134</f>
        <v>72.38</v>
      </c>
      <c r="M134" s="23">
        <v>7</v>
      </c>
      <c r="N134" s="24"/>
    </row>
    <row r="135" ht="25" customHeight="1" spans="1:14">
      <c r="A135" s="14" t="s">
        <v>468</v>
      </c>
      <c r="B135" s="15" t="s">
        <v>469</v>
      </c>
      <c r="C135" s="15" t="s">
        <v>470</v>
      </c>
      <c r="D135" s="16"/>
      <c r="E135" s="17"/>
      <c r="F135" s="15" t="s">
        <v>449</v>
      </c>
      <c r="G135" s="25"/>
      <c r="H135" s="19">
        <v>62.3333333333333</v>
      </c>
      <c r="I135" s="20">
        <f t="shared" si="15"/>
        <v>31.1666666666667</v>
      </c>
      <c r="J135" s="21">
        <f>_xlfn.XLOOKUP(B135,'[1]14号总面试成绩'!$B:$B,'[1]14号总面试成绩'!$D:$D)</f>
        <v>82.02</v>
      </c>
      <c r="K135" s="21">
        <f t="shared" si="16"/>
        <v>41.01</v>
      </c>
      <c r="L135" s="22">
        <f t="shared" si="17"/>
        <v>72.1766666666666</v>
      </c>
      <c r="M135" s="23">
        <v>8</v>
      </c>
      <c r="N135" s="24"/>
    </row>
    <row r="136" ht="25" customHeight="1" spans="1:14">
      <c r="A136" s="14" t="s">
        <v>471</v>
      </c>
      <c r="B136" s="15" t="s">
        <v>472</v>
      </c>
      <c r="C136" s="15" t="s">
        <v>473</v>
      </c>
      <c r="D136" s="16"/>
      <c r="E136" s="17"/>
      <c r="F136" s="15" t="s">
        <v>449</v>
      </c>
      <c r="G136" s="26"/>
      <c r="H136" s="19">
        <v>62.3333333333333</v>
      </c>
      <c r="I136" s="20">
        <f t="shared" si="15"/>
        <v>31.1666666666667</v>
      </c>
      <c r="J136" s="21">
        <f>_xlfn.XLOOKUP(B136,'[1]14号总面试成绩'!$B:$B,'[1]14号总面试成绩'!$D:$D)</f>
        <v>78.3</v>
      </c>
      <c r="K136" s="21">
        <f t="shared" si="16"/>
        <v>39.15</v>
      </c>
      <c r="L136" s="22">
        <f t="shared" si="17"/>
        <v>70.3166666666666</v>
      </c>
      <c r="M136" s="23">
        <v>9</v>
      </c>
      <c r="N136" s="24"/>
    </row>
    <row r="137" ht="25" customHeight="1" spans="1:14">
      <c r="A137" s="14" t="s">
        <v>474</v>
      </c>
      <c r="B137" s="15" t="s">
        <v>475</v>
      </c>
      <c r="C137" s="15" t="s">
        <v>476</v>
      </c>
      <c r="D137" s="16" t="s">
        <v>448</v>
      </c>
      <c r="E137" s="17" t="s">
        <v>322</v>
      </c>
      <c r="F137" s="15" t="s">
        <v>477</v>
      </c>
      <c r="G137" s="28">
        <v>4</v>
      </c>
      <c r="H137" s="15">
        <v>67.5</v>
      </c>
      <c r="I137" s="20">
        <f t="shared" si="15"/>
        <v>33.75</v>
      </c>
      <c r="J137" s="21">
        <f>_xlfn.XLOOKUP(B137,'[1]14号总面试成绩'!$B:$B,'[1]14号总面试成绩'!$D:$D)</f>
        <v>82.8</v>
      </c>
      <c r="K137" s="21">
        <f t="shared" si="16"/>
        <v>41.4</v>
      </c>
      <c r="L137" s="22">
        <f t="shared" si="17"/>
        <v>75.15</v>
      </c>
      <c r="M137" s="23">
        <v>1</v>
      </c>
      <c r="N137" s="24"/>
    </row>
    <row r="138" ht="25" customHeight="1" spans="1:14">
      <c r="A138" s="14" t="s">
        <v>478</v>
      </c>
      <c r="B138" s="15" t="s">
        <v>479</v>
      </c>
      <c r="C138" s="15" t="s">
        <v>480</v>
      </c>
      <c r="D138" s="16"/>
      <c r="E138" s="17"/>
      <c r="F138" s="15" t="s">
        <v>477</v>
      </c>
      <c r="G138" s="29"/>
      <c r="H138" s="15">
        <v>68.1666666666667</v>
      </c>
      <c r="I138" s="20">
        <f t="shared" si="15"/>
        <v>34.0833333333333</v>
      </c>
      <c r="J138" s="21">
        <f>_xlfn.XLOOKUP(B138,'[1]14号总面试成绩'!$B:$B,'[1]14号总面试成绩'!$D:$D)</f>
        <v>81.02</v>
      </c>
      <c r="K138" s="21">
        <f t="shared" si="16"/>
        <v>40.51</v>
      </c>
      <c r="L138" s="22">
        <f t="shared" si="17"/>
        <v>74.5933333333333</v>
      </c>
      <c r="M138" s="23">
        <v>2</v>
      </c>
      <c r="N138" s="24"/>
    </row>
    <row r="139" ht="25" customHeight="1" spans="1:14">
      <c r="A139" s="14" t="s">
        <v>481</v>
      </c>
      <c r="B139" s="15" t="s">
        <v>482</v>
      </c>
      <c r="C139" s="15" t="s">
        <v>483</v>
      </c>
      <c r="D139" s="16"/>
      <c r="E139" s="17"/>
      <c r="F139" s="15" t="s">
        <v>477</v>
      </c>
      <c r="G139" s="29"/>
      <c r="H139" s="15">
        <v>64.5</v>
      </c>
      <c r="I139" s="20">
        <f t="shared" si="15"/>
        <v>32.25</v>
      </c>
      <c r="J139" s="21">
        <f>_xlfn.XLOOKUP(B139,'[1]14号总面试成绩'!$B:$B,'[1]14号总面试成绩'!$D:$D)</f>
        <v>83.06</v>
      </c>
      <c r="K139" s="21">
        <f t="shared" si="16"/>
        <v>41.53</v>
      </c>
      <c r="L139" s="22">
        <f t="shared" si="17"/>
        <v>73.78</v>
      </c>
      <c r="M139" s="23">
        <v>3</v>
      </c>
      <c r="N139" s="24"/>
    </row>
    <row r="140" ht="25" customHeight="1" spans="1:14">
      <c r="A140" s="14" t="s">
        <v>484</v>
      </c>
      <c r="B140" s="15" t="s">
        <v>485</v>
      </c>
      <c r="C140" s="15" t="s">
        <v>486</v>
      </c>
      <c r="D140" s="16"/>
      <c r="E140" s="17"/>
      <c r="F140" s="15" t="s">
        <v>477</v>
      </c>
      <c r="G140" s="29"/>
      <c r="H140" s="15">
        <v>60.8333333333333</v>
      </c>
      <c r="I140" s="20">
        <f t="shared" si="15"/>
        <v>30.4166666666667</v>
      </c>
      <c r="J140" s="21">
        <f>_xlfn.XLOOKUP(B140,'[1]14号总面试成绩'!$B:$B,'[1]14号总面试成绩'!$D:$D)</f>
        <v>83.1</v>
      </c>
      <c r="K140" s="21">
        <f t="shared" si="16"/>
        <v>41.55</v>
      </c>
      <c r="L140" s="22">
        <f t="shared" si="17"/>
        <v>71.9666666666666</v>
      </c>
      <c r="M140" s="23">
        <v>4</v>
      </c>
      <c r="N140" s="24"/>
    </row>
    <row r="141" ht="25" customHeight="1" spans="1:14">
      <c r="A141" s="14" t="s">
        <v>487</v>
      </c>
      <c r="B141" s="15" t="s">
        <v>488</v>
      </c>
      <c r="C141" s="15" t="s">
        <v>489</v>
      </c>
      <c r="D141" s="16"/>
      <c r="E141" s="17"/>
      <c r="F141" s="15" t="s">
        <v>477</v>
      </c>
      <c r="G141" s="29"/>
      <c r="H141" s="15">
        <v>61</v>
      </c>
      <c r="I141" s="20">
        <f t="shared" si="15"/>
        <v>30.5</v>
      </c>
      <c r="J141" s="21">
        <f>_xlfn.XLOOKUP(B141,'[1]14号总面试成绩'!$B:$B,'[1]14号总面试成绩'!$D:$D)</f>
        <v>81.74</v>
      </c>
      <c r="K141" s="21">
        <f t="shared" si="16"/>
        <v>40.87</v>
      </c>
      <c r="L141" s="22">
        <f t="shared" si="17"/>
        <v>71.37</v>
      </c>
      <c r="M141" s="23">
        <v>5</v>
      </c>
      <c r="N141" s="24"/>
    </row>
    <row r="142" ht="25" customHeight="1" spans="1:14">
      <c r="A142" s="14" t="s">
        <v>490</v>
      </c>
      <c r="B142" s="15" t="s">
        <v>491</v>
      </c>
      <c r="C142" s="15" t="s">
        <v>492</v>
      </c>
      <c r="D142" s="16"/>
      <c r="E142" s="17"/>
      <c r="F142" s="15" t="s">
        <v>477</v>
      </c>
      <c r="G142" s="29"/>
      <c r="H142" s="15">
        <v>61.5</v>
      </c>
      <c r="I142" s="20">
        <f t="shared" si="15"/>
        <v>30.75</v>
      </c>
      <c r="J142" s="21">
        <f>_xlfn.XLOOKUP(B142,'[1]14号总面试成绩'!$B:$B,'[1]14号总面试成绩'!$D:$D)</f>
        <v>80.84</v>
      </c>
      <c r="K142" s="21">
        <f t="shared" si="16"/>
        <v>40.42</v>
      </c>
      <c r="L142" s="22">
        <f t="shared" si="17"/>
        <v>71.17</v>
      </c>
      <c r="M142" s="23">
        <v>6</v>
      </c>
      <c r="N142" s="24"/>
    </row>
    <row r="143" ht="25" customHeight="1" spans="1:14">
      <c r="A143" s="14" t="s">
        <v>493</v>
      </c>
      <c r="B143" s="15" t="s">
        <v>494</v>
      </c>
      <c r="C143" s="15" t="s">
        <v>495</v>
      </c>
      <c r="D143" s="16"/>
      <c r="E143" s="17"/>
      <c r="F143" s="15" t="s">
        <v>477</v>
      </c>
      <c r="G143" s="29"/>
      <c r="H143" s="15">
        <v>58.1666666666667</v>
      </c>
      <c r="I143" s="20">
        <f t="shared" si="15"/>
        <v>29.0833333333333</v>
      </c>
      <c r="J143" s="21">
        <f>_xlfn.XLOOKUP(B143,'[1]14号总面试成绩'!$B:$B,'[1]14号总面试成绩'!$D:$D)</f>
        <v>80.32</v>
      </c>
      <c r="K143" s="21">
        <f t="shared" si="16"/>
        <v>40.16</v>
      </c>
      <c r="L143" s="22">
        <f t="shared" si="17"/>
        <v>69.2433333333333</v>
      </c>
      <c r="M143" s="23">
        <v>7</v>
      </c>
      <c r="N143" s="24"/>
    </row>
    <row r="144" ht="25" customHeight="1" spans="1:14">
      <c r="A144" s="14" t="s">
        <v>496</v>
      </c>
      <c r="B144" s="15" t="s">
        <v>497</v>
      </c>
      <c r="C144" s="15" t="s">
        <v>498</v>
      </c>
      <c r="D144" s="16"/>
      <c r="E144" s="17"/>
      <c r="F144" s="15" t="s">
        <v>477</v>
      </c>
      <c r="G144" s="29"/>
      <c r="H144" s="15">
        <v>54.8333333333333</v>
      </c>
      <c r="I144" s="20">
        <f t="shared" si="15"/>
        <v>27.4166666666667</v>
      </c>
      <c r="J144" s="21">
        <f>_xlfn.XLOOKUP(B144,'[1]14号总面试成绩'!$B:$B,'[1]14号总面试成绩'!$D:$D)</f>
        <v>81.68</v>
      </c>
      <c r="K144" s="21">
        <f t="shared" si="16"/>
        <v>40.84</v>
      </c>
      <c r="L144" s="22">
        <f t="shared" si="17"/>
        <v>68.2566666666667</v>
      </c>
      <c r="M144" s="23">
        <v>8</v>
      </c>
      <c r="N144" s="24"/>
    </row>
    <row r="145" ht="25" customHeight="1" spans="1:14">
      <c r="A145" s="14" t="s">
        <v>499</v>
      </c>
      <c r="B145" s="15" t="s">
        <v>500</v>
      </c>
      <c r="C145" s="15" t="s">
        <v>501</v>
      </c>
      <c r="D145" s="16"/>
      <c r="E145" s="17"/>
      <c r="F145" s="15" t="s">
        <v>477</v>
      </c>
      <c r="G145" s="29"/>
      <c r="H145" s="15">
        <v>55</v>
      </c>
      <c r="I145" s="20">
        <f t="shared" si="15"/>
        <v>27.5</v>
      </c>
      <c r="J145" s="21">
        <f>_xlfn.XLOOKUP(B145,'[1]14号总面试成绩'!$B:$B,'[1]14号总面试成绩'!$D:$D)</f>
        <v>78.44</v>
      </c>
      <c r="K145" s="21">
        <f t="shared" si="16"/>
        <v>39.22</v>
      </c>
      <c r="L145" s="22">
        <f t="shared" si="17"/>
        <v>66.72</v>
      </c>
      <c r="M145" s="23">
        <v>9</v>
      </c>
      <c r="N145" s="24"/>
    </row>
    <row r="146" ht="25" customHeight="1" spans="1:14">
      <c r="A146" s="14" t="s">
        <v>502</v>
      </c>
      <c r="B146" s="15" t="s">
        <v>503</v>
      </c>
      <c r="C146" s="15" t="s">
        <v>504</v>
      </c>
      <c r="D146" s="16"/>
      <c r="E146" s="17"/>
      <c r="F146" s="15" t="s">
        <v>477</v>
      </c>
      <c r="G146" s="29"/>
      <c r="H146" s="15">
        <v>54.5</v>
      </c>
      <c r="I146" s="20">
        <f t="shared" si="15"/>
        <v>27.25</v>
      </c>
      <c r="J146" s="21">
        <f>_xlfn.XLOOKUP(B146,'[1]14号总面试成绩'!$B:$B,'[1]14号总面试成绩'!$D:$D)</f>
        <v>78.7</v>
      </c>
      <c r="K146" s="21">
        <f t="shared" si="16"/>
        <v>39.35</v>
      </c>
      <c r="L146" s="22">
        <f t="shared" si="17"/>
        <v>66.6</v>
      </c>
      <c r="M146" s="23">
        <v>10</v>
      </c>
      <c r="N146" s="24"/>
    </row>
    <row r="147" ht="25" customHeight="1" spans="1:14">
      <c r="A147" s="14" t="s">
        <v>505</v>
      </c>
      <c r="B147" s="31" t="s">
        <v>506</v>
      </c>
      <c r="C147" s="15" t="s">
        <v>507</v>
      </c>
      <c r="D147" s="16"/>
      <c r="E147" s="17"/>
      <c r="F147" s="15" t="s">
        <v>477</v>
      </c>
      <c r="G147" s="29"/>
      <c r="H147" s="15">
        <v>54.3333333333333</v>
      </c>
      <c r="I147" s="20">
        <f t="shared" si="15"/>
        <v>27.1666666666667</v>
      </c>
      <c r="J147" s="21">
        <f>_xlfn.XLOOKUP(B147,'[1]14号总面试成绩'!$B:$B,'[1]14号总面试成绩'!$D:$D)</f>
        <v>78.52</v>
      </c>
      <c r="K147" s="21">
        <f t="shared" si="16"/>
        <v>39.26</v>
      </c>
      <c r="L147" s="22">
        <f t="shared" si="17"/>
        <v>66.4266666666666</v>
      </c>
      <c r="M147" s="23">
        <v>11</v>
      </c>
      <c r="N147" s="24"/>
    </row>
    <row r="148" ht="25" customHeight="1" spans="1:14">
      <c r="A148" s="14" t="s">
        <v>508</v>
      </c>
      <c r="B148" s="15" t="s">
        <v>509</v>
      </c>
      <c r="C148" s="15" t="s">
        <v>510</v>
      </c>
      <c r="D148" s="16"/>
      <c r="E148" s="17"/>
      <c r="F148" s="15" t="s">
        <v>477</v>
      </c>
      <c r="G148" s="30"/>
      <c r="H148" s="15">
        <v>57.1666666666667</v>
      </c>
      <c r="I148" s="20">
        <f t="shared" si="15"/>
        <v>28.5833333333333</v>
      </c>
      <c r="J148" s="21">
        <f>_xlfn.XLOOKUP(B148,'[1]14号总面试成绩'!$B:$B,'[1]14号总面试成绩'!$D:$D)</f>
        <v>0</v>
      </c>
      <c r="K148" s="21">
        <f t="shared" si="16"/>
        <v>0</v>
      </c>
      <c r="L148" s="22">
        <f t="shared" si="17"/>
        <v>28.5833333333333</v>
      </c>
      <c r="M148" s="23">
        <v>12</v>
      </c>
      <c r="N148" s="24"/>
    </row>
    <row r="149" ht="25" customHeight="1" spans="1:14">
      <c r="A149" s="14" t="s">
        <v>511</v>
      </c>
      <c r="B149" s="15" t="s">
        <v>512</v>
      </c>
      <c r="C149" s="15" t="s">
        <v>513</v>
      </c>
      <c r="D149" s="16" t="s">
        <v>448</v>
      </c>
      <c r="E149" s="17" t="s">
        <v>333</v>
      </c>
      <c r="F149" s="15" t="s">
        <v>514</v>
      </c>
      <c r="G149" s="18">
        <v>2</v>
      </c>
      <c r="H149" s="19">
        <v>69.5</v>
      </c>
      <c r="I149" s="20">
        <f t="shared" si="15"/>
        <v>34.75</v>
      </c>
      <c r="J149" s="21">
        <f>_xlfn.XLOOKUP(B149,'[1]14号总面试成绩'!$B:$B,'[1]14号总面试成绩'!$D:$D)</f>
        <v>83.76</v>
      </c>
      <c r="K149" s="21">
        <f t="shared" si="16"/>
        <v>41.88</v>
      </c>
      <c r="L149" s="22">
        <f t="shared" si="17"/>
        <v>76.63</v>
      </c>
      <c r="M149" s="23">
        <v>1</v>
      </c>
      <c r="N149" s="24"/>
    </row>
    <row r="150" ht="25" customHeight="1" spans="1:14">
      <c r="A150" s="14" t="s">
        <v>515</v>
      </c>
      <c r="B150" s="15" t="s">
        <v>516</v>
      </c>
      <c r="C150" s="15" t="s">
        <v>517</v>
      </c>
      <c r="D150" s="16"/>
      <c r="E150" s="17"/>
      <c r="F150" s="15" t="s">
        <v>514</v>
      </c>
      <c r="G150" s="25"/>
      <c r="H150" s="19">
        <v>67.8333333333333</v>
      </c>
      <c r="I150" s="20">
        <f t="shared" si="15"/>
        <v>33.9166666666667</v>
      </c>
      <c r="J150" s="21">
        <f>_xlfn.XLOOKUP(B150,'[1]14号总面试成绩'!$B:$B,'[1]14号总面试成绩'!$D:$D)</f>
        <v>84.1</v>
      </c>
      <c r="K150" s="21">
        <f t="shared" si="16"/>
        <v>42.05</v>
      </c>
      <c r="L150" s="22">
        <f t="shared" si="17"/>
        <v>75.9666666666666</v>
      </c>
      <c r="M150" s="23">
        <v>2</v>
      </c>
      <c r="N150" s="24"/>
    </row>
    <row r="151" ht="25" customHeight="1" spans="1:14">
      <c r="A151" s="14" t="s">
        <v>518</v>
      </c>
      <c r="B151" s="15" t="s">
        <v>519</v>
      </c>
      <c r="C151" s="15" t="s">
        <v>520</v>
      </c>
      <c r="D151" s="16"/>
      <c r="E151" s="17"/>
      <c r="F151" s="15" t="s">
        <v>514</v>
      </c>
      <c r="G151" s="25"/>
      <c r="H151" s="19">
        <v>67</v>
      </c>
      <c r="I151" s="20">
        <f t="shared" si="15"/>
        <v>33.5</v>
      </c>
      <c r="J151" s="21">
        <f>_xlfn.XLOOKUP(B151,'[1]14号总面试成绩'!$B:$B,'[1]14号总面试成绩'!$D:$D)</f>
        <v>83.95</v>
      </c>
      <c r="K151" s="21">
        <f t="shared" si="16"/>
        <v>41.975</v>
      </c>
      <c r="L151" s="22">
        <f t="shared" si="17"/>
        <v>75.475</v>
      </c>
      <c r="M151" s="23">
        <v>3</v>
      </c>
      <c r="N151" s="24"/>
    </row>
    <row r="152" ht="25" customHeight="1" spans="1:14">
      <c r="A152" s="14" t="s">
        <v>521</v>
      </c>
      <c r="B152" s="15" t="s">
        <v>522</v>
      </c>
      <c r="C152" s="15" t="s">
        <v>523</v>
      </c>
      <c r="D152" s="16"/>
      <c r="E152" s="17"/>
      <c r="F152" s="15" t="s">
        <v>514</v>
      </c>
      <c r="G152" s="25"/>
      <c r="H152" s="19">
        <v>63.1666666666667</v>
      </c>
      <c r="I152" s="20">
        <f t="shared" si="15"/>
        <v>31.5833333333333</v>
      </c>
      <c r="J152" s="21">
        <f>_xlfn.XLOOKUP(B152,'[1]14号总面试成绩'!$B:$B,'[1]14号总面试成绩'!$D:$D)</f>
        <v>82.65</v>
      </c>
      <c r="K152" s="21">
        <f t="shared" si="16"/>
        <v>41.325</v>
      </c>
      <c r="L152" s="22">
        <f t="shared" si="17"/>
        <v>72.9083333333334</v>
      </c>
      <c r="M152" s="23">
        <v>4</v>
      </c>
      <c r="N152" s="24"/>
    </row>
    <row r="153" ht="25" customHeight="1" spans="1:14">
      <c r="A153" s="14" t="s">
        <v>524</v>
      </c>
      <c r="B153" s="15" t="s">
        <v>525</v>
      </c>
      <c r="C153" s="15" t="s">
        <v>526</v>
      </c>
      <c r="D153" s="16"/>
      <c r="E153" s="17"/>
      <c r="F153" s="15" t="s">
        <v>514</v>
      </c>
      <c r="G153" s="25"/>
      <c r="H153" s="19">
        <v>63.3333333333333</v>
      </c>
      <c r="I153" s="20">
        <f t="shared" si="15"/>
        <v>31.6666666666667</v>
      </c>
      <c r="J153" s="21">
        <f>_xlfn.XLOOKUP(B153,'[1]14号总面试成绩'!$B:$B,'[1]14号总面试成绩'!$D:$D)</f>
        <v>82.36</v>
      </c>
      <c r="K153" s="21">
        <f t="shared" si="16"/>
        <v>41.18</v>
      </c>
      <c r="L153" s="22">
        <f t="shared" si="17"/>
        <v>72.8466666666666</v>
      </c>
      <c r="M153" s="23">
        <v>5</v>
      </c>
      <c r="N153" s="24"/>
    </row>
    <row r="154" ht="25" customHeight="1" spans="1:14">
      <c r="A154" s="14" t="s">
        <v>527</v>
      </c>
      <c r="B154" s="15" t="s">
        <v>528</v>
      </c>
      <c r="C154" s="15" t="s">
        <v>529</v>
      </c>
      <c r="D154" s="16"/>
      <c r="E154" s="17"/>
      <c r="F154" s="15" t="s">
        <v>514</v>
      </c>
      <c r="G154" s="26"/>
      <c r="H154" s="19">
        <v>66.1666666666667</v>
      </c>
      <c r="I154" s="20">
        <f t="shared" si="15"/>
        <v>33.0833333333333</v>
      </c>
      <c r="J154" s="21">
        <f>_xlfn.XLOOKUP(B154,'[1]14号总面试成绩'!$B:$B,'[1]14号总面试成绩'!$D:$D)</f>
        <v>0</v>
      </c>
      <c r="K154" s="21">
        <f t="shared" si="16"/>
        <v>0</v>
      </c>
      <c r="L154" s="22">
        <f t="shared" si="17"/>
        <v>33.0833333333333</v>
      </c>
      <c r="M154" s="23">
        <v>6</v>
      </c>
      <c r="N154" s="24"/>
    </row>
    <row r="155" ht="25" customHeight="1" spans="1:14">
      <c r="A155" s="14" t="s">
        <v>530</v>
      </c>
      <c r="B155" s="15" t="s">
        <v>531</v>
      </c>
      <c r="C155" s="15" t="s">
        <v>532</v>
      </c>
      <c r="D155" s="16" t="s">
        <v>448</v>
      </c>
      <c r="E155" s="17" t="s">
        <v>418</v>
      </c>
      <c r="F155" s="15" t="s">
        <v>533</v>
      </c>
      <c r="G155" s="18">
        <v>1</v>
      </c>
      <c r="H155" s="19">
        <v>67</v>
      </c>
      <c r="I155" s="20">
        <f t="shared" si="15"/>
        <v>33.5</v>
      </c>
      <c r="J155" s="21">
        <f>_xlfn.XLOOKUP(B155,'[1]14号总面试成绩'!$B:$B,'[1]14号总面试成绩'!$D:$D)</f>
        <v>81.84</v>
      </c>
      <c r="K155" s="21">
        <f t="shared" si="16"/>
        <v>40.92</v>
      </c>
      <c r="L155" s="22">
        <f t="shared" si="17"/>
        <v>74.42</v>
      </c>
      <c r="M155" s="23">
        <v>1</v>
      </c>
      <c r="N155" s="24"/>
    </row>
    <row r="156" ht="25" customHeight="1" spans="1:14">
      <c r="A156" s="14" t="s">
        <v>534</v>
      </c>
      <c r="B156" s="15" t="s">
        <v>535</v>
      </c>
      <c r="C156" s="15" t="s">
        <v>536</v>
      </c>
      <c r="D156" s="16"/>
      <c r="E156" s="17"/>
      <c r="F156" s="15" t="s">
        <v>533</v>
      </c>
      <c r="G156" s="25"/>
      <c r="H156" s="19">
        <v>61.1666666666667</v>
      </c>
      <c r="I156" s="20">
        <f t="shared" si="15"/>
        <v>30.5833333333333</v>
      </c>
      <c r="J156" s="21">
        <f>_xlfn.XLOOKUP(B156,'[1]14号总面试成绩'!$B:$B,'[1]14号总面试成绩'!$D:$D)</f>
        <v>0</v>
      </c>
      <c r="K156" s="21">
        <f t="shared" si="16"/>
        <v>0</v>
      </c>
      <c r="L156" s="22">
        <f t="shared" si="17"/>
        <v>30.5833333333333</v>
      </c>
      <c r="M156" s="23">
        <v>2</v>
      </c>
      <c r="N156" s="24"/>
    </row>
    <row r="157" ht="25" customHeight="1" spans="1:14">
      <c r="A157" s="14" t="s">
        <v>537</v>
      </c>
      <c r="B157" s="15" t="s">
        <v>538</v>
      </c>
      <c r="C157" s="15" t="s">
        <v>539</v>
      </c>
      <c r="D157" s="16"/>
      <c r="E157" s="17"/>
      <c r="F157" s="15" t="s">
        <v>533</v>
      </c>
      <c r="G157" s="25"/>
      <c r="H157" s="19">
        <v>58.3333333333333</v>
      </c>
      <c r="I157" s="20">
        <f t="shared" si="15"/>
        <v>29.1666666666667</v>
      </c>
      <c r="J157" s="21">
        <f>_xlfn.XLOOKUP(B157,'[1]14号总面试成绩'!$B:$B,'[1]14号总面试成绩'!$D:$D)</f>
        <v>0</v>
      </c>
      <c r="K157" s="21">
        <f t="shared" si="16"/>
        <v>0</v>
      </c>
      <c r="L157" s="22">
        <f t="shared" si="17"/>
        <v>29.1666666666667</v>
      </c>
      <c r="M157" s="23">
        <v>3</v>
      </c>
      <c r="N157" s="24"/>
    </row>
    <row r="158" ht="25" customHeight="1" spans="1:14">
      <c r="A158" s="14" t="s">
        <v>540</v>
      </c>
      <c r="B158" s="31" t="s">
        <v>541</v>
      </c>
      <c r="C158" s="15" t="s">
        <v>542</v>
      </c>
      <c r="D158" s="16"/>
      <c r="E158" s="17"/>
      <c r="F158" s="15" t="s">
        <v>533</v>
      </c>
      <c r="G158" s="26"/>
      <c r="H158" s="19">
        <v>58.3333333333333</v>
      </c>
      <c r="I158" s="20">
        <f t="shared" si="15"/>
        <v>29.1666666666667</v>
      </c>
      <c r="J158" s="21">
        <f>_xlfn.XLOOKUP(B158,'[1]14号总面试成绩'!$B:$B,'[1]14号总面试成绩'!$D:$D)</f>
        <v>0</v>
      </c>
      <c r="K158" s="21">
        <f t="shared" si="16"/>
        <v>0</v>
      </c>
      <c r="L158" s="22">
        <f t="shared" si="17"/>
        <v>29.1666666666667</v>
      </c>
      <c r="M158" s="23">
        <v>3</v>
      </c>
      <c r="N158" s="24"/>
    </row>
    <row r="159" ht="25" customHeight="1" spans="1:14">
      <c r="A159" s="14" t="s">
        <v>543</v>
      </c>
      <c r="B159" s="15" t="s">
        <v>544</v>
      </c>
      <c r="C159" s="15" t="s">
        <v>545</v>
      </c>
      <c r="D159" s="16" t="s">
        <v>448</v>
      </c>
      <c r="E159" s="17" t="s">
        <v>291</v>
      </c>
      <c r="F159" s="15" t="s">
        <v>546</v>
      </c>
      <c r="G159" s="18">
        <v>1</v>
      </c>
      <c r="H159" s="19">
        <v>66</v>
      </c>
      <c r="I159" s="20">
        <f t="shared" si="15"/>
        <v>33</v>
      </c>
      <c r="J159" s="21">
        <f>_xlfn.XLOOKUP(B159,'[1]14号总面试成绩'!$B:$B,'[1]14号总面试成绩'!$D:$D)</f>
        <v>83.8</v>
      </c>
      <c r="K159" s="21">
        <f t="shared" si="16"/>
        <v>41.9</v>
      </c>
      <c r="L159" s="22">
        <f t="shared" si="17"/>
        <v>74.9</v>
      </c>
      <c r="M159" s="23">
        <v>1</v>
      </c>
      <c r="N159" s="24"/>
    </row>
    <row r="160" ht="25" customHeight="1" spans="1:14">
      <c r="A160" s="14" t="s">
        <v>547</v>
      </c>
      <c r="B160" s="15" t="s">
        <v>548</v>
      </c>
      <c r="C160" s="15" t="s">
        <v>549</v>
      </c>
      <c r="D160" s="16"/>
      <c r="E160" s="17"/>
      <c r="F160" s="15" t="s">
        <v>546</v>
      </c>
      <c r="G160" s="25"/>
      <c r="H160" s="19">
        <v>69</v>
      </c>
      <c r="I160" s="20">
        <f t="shared" si="15"/>
        <v>34.5</v>
      </c>
      <c r="J160" s="21">
        <f>_xlfn.XLOOKUP(B160,'[1]14号总面试成绩'!$B:$B,'[1]14号总面试成绩'!$D:$D)</f>
        <v>78.46</v>
      </c>
      <c r="K160" s="21">
        <f t="shared" si="16"/>
        <v>39.23</v>
      </c>
      <c r="L160" s="22">
        <f t="shared" si="17"/>
        <v>73.73</v>
      </c>
      <c r="M160" s="23">
        <v>2</v>
      </c>
      <c r="N160" s="24"/>
    </row>
    <row r="161" ht="25" customHeight="1" spans="1:14">
      <c r="A161" s="14" t="s">
        <v>550</v>
      </c>
      <c r="B161" s="15" t="s">
        <v>551</v>
      </c>
      <c r="C161" s="15" t="s">
        <v>552</v>
      </c>
      <c r="D161" s="16"/>
      <c r="E161" s="17"/>
      <c r="F161" s="15" t="s">
        <v>546</v>
      </c>
      <c r="G161" s="26"/>
      <c r="H161" s="19">
        <v>66.5</v>
      </c>
      <c r="I161" s="20">
        <f t="shared" si="15"/>
        <v>33.25</v>
      </c>
      <c r="J161" s="21">
        <f>_xlfn.XLOOKUP(B161,'[1]14号总面试成绩'!$B:$B,'[1]14号总面试成绩'!$D:$D)</f>
        <v>0</v>
      </c>
      <c r="K161" s="21">
        <f t="shared" si="16"/>
        <v>0</v>
      </c>
      <c r="L161" s="22">
        <f t="shared" si="17"/>
        <v>33.25</v>
      </c>
      <c r="M161" s="23">
        <v>3</v>
      </c>
      <c r="N161" s="24"/>
    </row>
    <row r="162" ht="25" customHeight="1" spans="1:14">
      <c r="A162" s="14" t="s">
        <v>553</v>
      </c>
      <c r="B162" s="15" t="s">
        <v>554</v>
      </c>
      <c r="C162" s="15" t="s">
        <v>555</v>
      </c>
      <c r="D162" s="16" t="s">
        <v>448</v>
      </c>
      <c r="E162" s="17" t="s">
        <v>429</v>
      </c>
      <c r="F162" s="15" t="s">
        <v>556</v>
      </c>
      <c r="G162" s="18">
        <v>1</v>
      </c>
      <c r="H162" s="19">
        <v>55.3333333333333</v>
      </c>
      <c r="I162" s="20">
        <f t="shared" si="15"/>
        <v>27.6666666666667</v>
      </c>
      <c r="J162" s="21">
        <f>_xlfn.XLOOKUP(B162,'[1]14号总面试成绩'!$B:$B,'[1]14号总面试成绩'!$D:$D)</f>
        <v>82.1</v>
      </c>
      <c r="K162" s="21">
        <f t="shared" si="16"/>
        <v>41.05</v>
      </c>
      <c r="L162" s="22">
        <f t="shared" si="17"/>
        <v>68.7166666666666</v>
      </c>
      <c r="M162" s="23">
        <v>1</v>
      </c>
      <c r="N162" s="24"/>
    </row>
    <row r="163" ht="25" customHeight="1" spans="1:14">
      <c r="A163" s="14" t="s">
        <v>557</v>
      </c>
      <c r="B163" s="15" t="s">
        <v>558</v>
      </c>
      <c r="C163" s="15" t="s">
        <v>559</v>
      </c>
      <c r="D163" s="16"/>
      <c r="E163" s="17"/>
      <c r="F163" s="15" t="s">
        <v>556</v>
      </c>
      <c r="G163" s="26"/>
      <c r="H163" s="19">
        <v>47</v>
      </c>
      <c r="I163" s="20">
        <f t="shared" si="15"/>
        <v>23.5</v>
      </c>
      <c r="J163" s="21">
        <f>_xlfn.XLOOKUP(B163,'[1]14号总面试成绩'!$B:$B,'[1]14号总面试成绩'!$D:$D)</f>
        <v>0</v>
      </c>
      <c r="K163" s="21">
        <f t="shared" si="16"/>
        <v>0</v>
      </c>
      <c r="L163" s="22">
        <f t="shared" si="17"/>
        <v>23.5</v>
      </c>
      <c r="M163" s="23">
        <v>2</v>
      </c>
      <c r="N163" s="24"/>
    </row>
    <row r="164" ht="25" customHeight="1" spans="1:14">
      <c r="A164" s="14" t="s">
        <v>560</v>
      </c>
      <c r="B164" s="15" t="s">
        <v>561</v>
      </c>
      <c r="C164" s="15" t="s">
        <v>562</v>
      </c>
      <c r="D164" s="16" t="s">
        <v>448</v>
      </c>
      <c r="E164" s="17" t="s">
        <v>385</v>
      </c>
      <c r="F164" s="15" t="s">
        <v>563</v>
      </c>
      <c r="G164" s="18">
        <v>1</v>
      </c>
      <c r="H164" s="19">
        <v>57.3333333333333</v>
      </c>
      <c r="I164" s="20">
        <f t="shared" si="15"/>
        <v>28.6666666666667</v>
      </c>
      <c r="J164" s="21">
        <f>_xlfn.XLOOKUP(B164,'[1]14号总面试成绩'!$B:$B,'[1]14号总面试成绩'!$D:$D)</f>
        <v>83.1</v>
      </c>
      <c r="K164" s="21">
        <f t="shared" si="16"/>
        <v>41.55</v>
      </c>
      <c r="L164" s="22">
        <f t="shared" si="17"/>
        <v>70.2166666666666</v>
      </c>
      <c r="M164" s="23">
        <v>1</v>
      </c>
      <c r="N164" s="24"/>
    </row>
    <row r="165" ht="25" customHeight="1" spans="1:14">
      <c r="A165" s="14" t="s">
        <v>564</v>
      </c>
      <c r="B165" s="15" t="s">
        <v>565</v>
      </c>
      <c r="C165" s="15" t="s">
        <v>566</v>
      </c>
      <c r="D165" s="16"/>
      <c r="E165" s="17"/>
      <c r="F165" s="15" t="s">
        <v>563</v>
      </c>
      <c r="G165" s="25"/>
      <c r="H165" s="19">
        <v>56.6666666666667</v>
      </c>
      <c r="I165" s="20">
        <f t="shared" si="15"/>
        <v>28.3333333333333</v>
      </c>
      <c r="J165" s="21">
        <f>_xlfn.XLOOKUP(B165,'[1]14号总面试成绩'!$B:$B,'[1]14号总面试成绩'!$D:$D)</f>
        <v>82.28</v>
      </c>
      <c r="K165" s="21">
        <f t="shared" si="16"/>
        <v>41.14</v>
      </c>
      <c r="L165" s="22">
        <f t="shared" si="17"/>
        <v>69.4733333333334</v>
      </c>
      <c r="M165" s="23">
        <v>2</v>
      </c>
      <c r="N165" s="24"/>
    </row>
    <row r="166" ht="25" customHeight="1" spans="1:14">
      <c r="A166" s="14" t="s">
        <v>567</v>
      </c>
      <c r="B166" s="15" t="s">
        <v>568</v>
      </c>
      <c r="C166" s="15" t="s">
        <v>569</v>
      </c>
      <c r="D166" s="16"/>
      <c r="E166" s="17"/>
      <c r="F166" s="15" t="s">
        <v>563</v>
      </c>
      <c r="G166" s="26"/>
      <c r="H166" s="19">
        <v>57.8333333333333</v>
      </c>
      <c r="I166" s="20">
        <f t="shared" si="15"/>
        <v>28.9166666666667</v>
      </c>
      <c r="J166" s="21">
        <f>_xlfn.XLOOKUP(B166,'[1]14号总面试成绩'!$B:$B,'[1]14号总面试成绩'!$D:$D)</f>
        <v>80.94</v>
      </c>
      <c r="K166" s="21">
        <f t="shared" si="16"/>
        <v>40.47</v>
      </c>
      <c r="L166" s="22">
        <f t="shared" si="17"/>
        <v>69.3866666666667</v>
      </c>
      <c r="M166" s="23">
        <v>3</v>
      </c>
      <c r="N166" s="24"/>
    </row>
    <row r="167" ht="25" customHeight="1" spans="1:14">
      <c r="A167" s="14" t="s">
        <v>570</v>
      </c>
      <c r="B167" s="15" t="s">
        <v>571</v>
      </c>
      <c r="C167" s="15" t="s">
        <v>572</v>
      </c>
      <c r="D167" s="16" t="s">
        <v>448</v>
      </c>
      <c r="E167" s="17" t="s">
        <v>573</v>
      </c>
      <c r="F167" s="15" t="s">
        <v>574</v>
      </c>
      <c r="G167" s="18">
        <v>2</v>
      </c>
      <c r="H167" s="19">
        <v>51.3333333333333</v>
      </c>
      <c r="I167" s="20">
        <f t="shared" si="15"/>
        <v>25.6666666666667</v>
      </c>
      <c r="J167" s="21">
        <f>_xlfn.XLOOKUP(B167,'[1]14号总面试成绩'!$B:$B,'[1]14号总面试成绩'!$D:$D)</f>
        <v>81.98</v>
      </c>
      <c r="K167" s="21">
        <f t="shared" si="16"/>
        <v>40.99</v>
      </c>
      <c r="L167" s="22">
        <f t="shared" si="17"/>
        <v>66.6566666666667</v>
      </c>
      <c r="M167" s="23">
        <v>1</v>
      </c>
      <c r="N167" s="24"/>
    </row>
    <row r="168" ht="25" customHeight="1" spans="1:14">
      <c r="A168" s="14" t="s">
        <v>575</v>
      </c>
      <c r="B168" s="15" t="s">
        <v>576</v>
      </c>
      <c r="C168" s="15" t="s">
        <v>577</v>
      </c>
      <c r="D168" s="16"/>
      <c r="E168" s="17"/>
      <c r="F168" s="15" t="s">
        <v>574</v>
      </c>
      <c r="G168" s="26"/>
      <c r="H168" s="19">
        <v>52.1666666666667</v>
      </c>
      <c r="I168" s="20">
        <f t="shared" si="15"/>
        <v>26.0833333333333</v>
      </c>
      <c r="J168" s="21">
        <f>_xlfn.XLOOKUP(B168,'[1]14号总面试成绩'!$B:$B,'[1]14号总面试成绩'!$D:$D)</f>
        <v>78.88</v>
      </c>
      <c r="K168" s="21">
        <f t="shared" si="16"/>
        <v>39.44</v>
      </c>
      <c r="L168" s="22">
        <f t="shared" si="17"/>
        <v>65.5233333333333</v>
      </c>
      <c r="M168" s="23">
        <v>2</v>
      </c>
      <c r="N168" s="24"/>
    </row>
  </sheetData>
  <autoFilter xmlns:etc="http://www.wps.cn/officeDocument/2017/etCustomData" ref="B2:M168" etc:filterBottomFollowUsedRange="0">
    <extLst/>
  </autoFilter>
  <mergeCells count="109">
    <mergeCell ref="A1:N1"/>
    <mergeCell ref="D3:D17"/>
    <mergeCell ref="D18:D28"/>
    <mergeCell ref="D29:D31"/>
    <mergeCell ref="D32:D43"/>
    <mergeCell ref="D44:D48"/>
    <mergeCell ref="D49:D51"/>
    <mergeCell ref="D52:D54"/>
    <mergeCell ref="D55:D56"/>
    <mergeCell ref="D57:D58"/>
    <mergeCell ref="D59:D61"/>
    <mergeCell ref="D62:D64"/>
    <mergeCell ref="D65:D67"/>
    <mergeCell ref="D68:D70"/>
    <mergeCell ref="D71:D73"/>
    <mergeCell ref="D74:D76"/>
    <mergeCell ref="D77:D78"/>
    <mergeCell ref="D79:D81"/>
    <mergeCell ref="D82:D84"/>
    <mergeCell ref="D85:D90"/>
    <mergeCell ref="D91:D93"/>
    <mergeCell ref="D94:D99"/>
    <mergeCell ref="D100:D106"/>
    <mergeCell ref="D107:D109"/>
    <mergeCell ref="D110:D115"/>
    <mergeCell ref="D116:D119"/>
    <mergeCell ref="D120:D122"/>
    <mergeCell ref="D123:D124"/>
    <mergeCell ref="D125:D127"/>
    <mergeCell ref="D128:D136"/>
    <mergeCell ref="D137:D148"/>
    <mergeCell ref="D149:D154"/>
    <mergeCell ref="D155:D158"/>
    <mergeCell ref="D159:D161"/>
    <mergeCell ref="D162:D163"/>
    <mergeCell ref="D164:D166"/>
    <mergeCell ref="D167:D168"/>
    <mergeCell ref="E3:E17"/>
    <mergeCell ref="E18:E28"/>
    <mergeCell ref="E29:E31"/>
    <mergeCell ref="E32:E43"/>
    <mergeCell ref="E44:E48"/>
    <mergeCell ref="E49:E51"/>
    <mergeCell ref="E52:E54"/>
    <mergeCell ref="E55:E56"/>
    <mergeCell ref="E57:E58"/>
    <mergeCell ref="E59:E61"/>
    <mergeCell ref="E62:E64"/>
    <mergeCell ref="E65:E67"/>
    <mergeCell ref="E68:E70"/>
    <mergeCell ref="E71:E73"/>
    <mergeCell ref="E74:E76"/>
    <mergeCell ref="E77:E78"/>
    <mergeCell ref="E79:E81"/>
    <mergeCell ref="E82:E84"/>
    <mergeCell ref="E85:E90"/>
    <mergeCell ref="E91:E93"/>
    <mergeCell ref="E94:E99"/>
    <mergeCell ref="E100:E106"/>
    <mergeCell ref="E107:E109"/>
    <mergeCell ref="E110:E115"/>
    <mergeCell ref="E116:E119"/>
    <mergeCell ref="E120:E122"/>
    <mergeCell ref="E123:E124"/>
    <mergeCell ref="E125:E127"/>
    <mergeCell ref="E128:E136"/>
    <mergeCell ref="E137:E148"/>
    <mergeCell ref="E149:E154"/>
    <mergeCell ref="E155:E158"/>
    <mergeCell ref="E159:E161"/>
    <mergeCell ref="E162:E163"/>
    <mergeCell ref="E164:E166"/>
    <mergeCell ref="E167:E168"/>
    <mergeCell ref="G3:G17"/>
    <mergeCell ref="G18:G28"/>
    <mergeCell ref="G29:G31"/>
    <mergeCell ref="G32:G43"/>
    <mergeCell ref="G44:G48"/>
    <mergeCell ref="G49:G51"/>
    <mergeCell ref="G52:G54"/>
    <mergeCell ref="G55:G56"/>
    <mergeCell ref="G57:G58"/>
    <mergeCell ref="G59:G61"/>
    <mergeCell ref="G62:G64"/>
    <mergeCell ref="G65:G67"/>
    <mergeCell ref="G68:G70"/>
    <mergeCell ref="G71:G73"/>
    <mergeCell ref="G74:G76"/>
    <mergeCell ref="G77:G78"/>
    <mergeCell ref="G79:G81"/>
    <mergeCell ref="G82:G84"/>
    <mergeCell ref="G85:G90"/>
    <mergeCell ref="G91:G93"/>
    <mergeCell ref="G94:G99"/>
    <mergeCell ref="G100:G106"/>
    <mergeCell ref="G107:G109"/>
    <mergeCell ref="G110:G115"/>
    <mergeCell ref="G116:G119"/>
    <mergeCell ref="G120:G122"/>
    <mergeCell ref="G123:G124"/>
    <mergeCell ref="G125:G127"/>
    <mergeCell ref="G128:G136"/>
    <mergeCell ref="G137:G148"/>
    <mergeCell ref="G149:G154"/>
    <mergeCell ref="G155:G158"/>
    <mergeCell ref="G159:G161"/>
    <mergeCell ref="G162:G163"/>
    <mergeCell ref="G164:G166"/>
    <mergeCell ref="G167:G168"/>
  </mergeCells>
  <pageMargins left="0.554861111111111" right="0.554861111111111" top="0.472222222222222" bottom="0.393055555555556" header="0.354166666666667" footer="0.196527777777778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山大王</cp:lastModifiedBy>
  <dcterms:created xsi:type="dcterms:W3CDTF">2023-05-12T07:15:00Z</dcterms:created>
  <dcterms:modified xsi:type="dcterms:W3CDTF">2026-06-14T09:49:50Z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DE54327A37B94FE5B9281711BE02F90B_13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