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Sheet1!$A$1:$L$231</definedName>
    <definedName name="Database">Sheet1!$B$3:$G$231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<sst xmlns="http://schemas.openxmlformats.org/spreadsheetml/2006/main" count="1155" uniqueCount="456">
  <si>
    <t>附件：</t>
  </si>
  <si>
    <t>潜江市事业单位2026年统一公开招聘工作人员总成绩</t>
  </si>
  <si>
    <t>序号</t>
  </si>
  <si>
    <t>姓名</t>
  </si>
  <si>
    <t>主管单位</t>
  </si>
  <si>
    <t>招考单位</t>
  </si>
  <si>
    <t>岗位名称</t>
  </si>
  <si>
    <t>岗位代码</t>
  </si>
  <si>
    <t>招考
人数</t>
  </si>
  <si>
    <t>笔试
折算分</t>
  </si>
  <si>
    <t>面试
成绩</t>
  </si>
  <si>
    <t>面试
折算分</t>
  </si>
  <si>
    <t>总成绩</t>
  </si>
  <si>
    <t>备注</t>
  </si>
  <si>
    <t>李清清</t>
  </si>
  <si>
    <t>中共潜江市委办公室</t>
  </si>
  <si>
    <t>中共潜江市委督查中心</t>
  </si>
  <si>
    <t>项目服务岗</t>
  </si>
  <si>
    <t>14211001001001001</t>
  </si>
  <si>
    <t>胡寒娅</t>
  </si>
  <si>
    <t>陈诗吟</t>
  </si>
  <si>
    <t>王芯雨</t>
  </si>
  <si>
    <t>潜江市机关事务服务中心</t>
  </si>
  <si>
    <t>潜江市综合执法应急用车保障中心</t>
  </si>
  <si>
    <t>综合管理岗</t>
  </si>
  <si>
    <t>14211001002001001</t>
  </si>
  <si>
    <t>袁佳淇</t>
  </si>
  <si>
    <t>杜馨语</t>
  </si>
  <si>
    <t>张丰毅</t>
  </si>
  <si>
    <t>潜江市融媒体中心</t>
  </si>
  <si>
    <t>潜江市融媒体新闻中心</t>
  </si>
  <si>
    <t>英文记者编辑</t>
  </si>
  <si>
    <t>14211001003001001</t>
  </si>
  <si>
    <t>蒋雪琳</t>
  </si>
  <si>
    <t>郑艳平</t>
  </si>
  <si>
    <t>杨光雨露</t>
  </si>
  <si>
    <t>新闻主播</t>
  </si>
  <si>
    <t>14211001003001002</t>
  </si>
  <si>
    <t>谭婷婷</t>
  </si>
  <si>
    <t>金赛男</t>
  </si>
  <si>
    <t>刘正阳</t>
  </si>
  <si>
    <t>潜江市融媒体技术中心</t>
  </si>
  <si>
    <t>技术员</t>
  </si>
  <si>
    <t>14211001003002001</t>
  </si>
  <si>
    <t>汪宇豪</t>
  </si>
  <si>
    <t>韩正元</t>
  </si>
  <si>
    <t>谢文静</t>
  </si>
  <si>
    <t>潜江市融媒体保障中心</t>
  </si>
  <si>
    <t>会计</t>
  </si>
  <si>
    <t>14211001003003001</t>
  </si>
  <si>
    <t>何冰蕾</t>
  </si>
  <si>
    <t>尹霜时</t>
  </si>
  <si>
    <t>冯冰凌</t>
  </si>
  <si>
    <t>潜江市发展和改革委员会</t>
  </si>
  <si>
    <t>潜江市营商环境发展促进中心</t>
  </si>
  <si>
    <t>营商环境服务岗</t>
  </si>
  <si>
    <t>14211001004001001</t>
  </si>
  <si>
    <t>段绎如</t>
  </si>
  <si>
    <t>汤庆予</t>
  </si>
  <si>
    <t>沈雅琴</t>
  </si>
  <si>
    <t>潜江市社会信用体系建设中心</t>
  </si>
  <si>
    <t>信用平台管理岗</t>
  </si>
  <si>
    <t>14211001004002001</t>
  </si>
  <si>
    <t>李雪菲</t>
  </si>
  <si>
    <t>刘帅</t>
  </si>
  <si>
    <t>李俊香</t>
  </si>
  <si>
    <t>潜江市价格监测中心</t>
  </si>
  <si>
    <t>经济数据统计岗</t>
  </si>
  <si>
    <t>14211001004003001</t>
  </si>
  <si>
    <t>张悦颖</t>
  </si>
  <si>
    <t>熊陈</t>
  </si>
  <si>
    <t>邹彦</t>
  </si>
  <si>
    <t>潜江市粮食事业发展中心</t>
  </si>
  <si>
    <t>粮食产业发展岗</t>
  </si>
  <si>
    <t>14211001004004001</t>
  </si>
  <si>
    <t>吴思语</t>
  </si>
  <si>
    <t>欧清福</t>
  </si>
  <si>
    <t>曹雨森</t>
  </si>
  <si>
    <t>黄一顺</t>
  </si>
  <si>
    <t>潜江市经济和信息化局</t>
  </si>
  <si>
    <t>潜江市信息化与工业化融合中心</t>
  </si>
  <si>
    <t>14211001005001001</t>
  </si>
  <si>
    <t>郑传奇</t>
  </si>
  <si>
    <t>杜玥</t>
  </si>
  <si>
    <t>黄一原</t>
  </si>
  <si>
    <t>潜江市民政局</t>
  </si>
  <si>
    <t>潜江市民政局婚姻登记处</t>
  </si>
  <si>
    <t>财务会计</t>
  </si>
  <si>
    <t>14211001006001001</t>
  </si>
  <si>
    <t>徐晓璐</t>
  </si>
  <si>
    <t>田力</t>
  </si>
  <si>
    <t>孙成羽</t>
  </si>
  <si>
    <t>潜江市社会福利院</t>
  </si>
  <si>
    <t>14211001006002001</t>
  </si>
  <si>
    <t>李淑恬</t>
  </si>
  <si>
    <t>周雨</t>
  </si>
  <si>
    <t>梅煊</t>
  </si>
  <si>
    <t>潜江市殡葬管理所</t>
  </si>
  <si>
    <t>殡仪服务岗</t>
  </si>
  <si>
    <t>14211001006003001</t>
  </si>
  <si>
    <t>吴西城</t>
  </si>
  <si>
    <t>王陆</t>
  </si>
  <si>
    <t>李成虎</t>
  </si>
  <si>
    <t>潜江市财政局</t>
  </si>
  <si>
    <t>潜江市国有资产服务中心</t>
  </si>
  <si>
    <t>网络信息管理</t>
  </si>
  <si>
    <t>14211001007001001</t>
  </si>
  <si>
    <t>何子良</t>
  </si>
  <si>
    <t>王榛彦</t>
  </si>
  <si>
    <t>李富新</t>
  </si>
  <si>
    <t>项目评审</t>
  </si>
  <si>
    <t>14211001007001002</t>
  </si>
  <si>
    <t>姜钧</t>
  </si>
  <si>
    <t>余江陈</t>
  </si>
  <si>
    <t>周正康</t>
  </si>
  <si>
    <t>潜江市渔洋镇财政管理所</t>
  </si>
  <si>
    <t>14211001007002001</t>
  </si>
  <si>
    <t>龚永超</t>
  </si>
  <si>
    <t>郑帼</t>
  </si>
  <si>
    <t>王睿飞</t>
  </si>
  <si>
    <t>潜江市老新镇财政管理所</t>
  </si>
  <si>
    <t>14211001007003001</t>
  </si>
  <si>
    <t>蒋力喆</t>
  </si>
  <si>
    <t>陈文楷</t>
  </si>
  <si>
    <t>杨纪同</t>
  </si>
  <si>
    <t>潜江市张金财政分局</t>
  </si>
  <si>
    <t>14211001007004001</t>
  </si>
  <si>
    <t>苏静枫</t>
  </si>
  <si>
    <t>彭昊天</t>
  </si>
  <si>
    <t>裴运涛</t>
  </si>
  <si>
    <t>潜江市高石碑镇财政管理所</t>
  </si>
  <si>
    <t>14211001007005001</t>
  </si>
  <si>
    <t>李卫</t>
  </si>
  <si>
    <t>吴迪</t>
  </si>
  <si>
    <t>张伟博</t>
  </si>
  <si>
    <t>潜江市财政局广华分局</t>
  </si>
  <si>
    <t>14211001007006001</t>
  </si>
  <si>
    <t>王俊杰</t>
  </si>
  <si>
    <t>丁钰恒</t>
  </si>
  <si>
    <t>熊奕玮</t>
  </si>
  <si>
    <t>潜江市广华农村经济经营管理站</t>
  </si>
  <si>
    <t>农村经济管理</t>
  </si>
  <si>
    <t>14211001007007001</t>
  </si>
  <si>
    <t>曾芷慧</t>
  </si>
  <si>
    <t>祝依琳</t>
  </si>
  <si>
    <t>吴海峰</t>
  </si>
  <si>
    <t>潜江市竹根滩镇农村经济经营管理站</t>
  </si>
  <si>
    <t>14211001007008001</t>
  </si>
  <si>
    <t>苏静雯</t>
  </si>
  <si>
    <t>卢雪</t>
  </si>
  <si>
    <t>屈大卫</t>
  </si>
  <si>
    <t>潜江市龙湾镇财政管理所</t>
  </si>
  <si>
    <t>14211001007009001</t>
  </si>
  <si>
    <t>何国剑</t>
  </si>
  <si>
    <t>曾汪龙</t>
  </si>
  <si>
    <t>刘小静</t>
  </si>
  <si>
    <t>14211001007009002</t>
  </si>
  <si>
    <t>曹婷</t>
  </si>
  <si>
    <t>刘思宇</t>
  </si>
  <si>
    <t>郑雨倩</t>
  </si>
  <si>
    <t>潜江市熊口镇农村经济经营管理站</t>
  </si>
  <si>
    <t>14211001007010001</t>
  </si>
  <si>
    <t>周易</t>
  </si>
  <si>
    <t>胡紫钧</t>
  </si>
  <si>
    <t>王佳</t>
  </si>
  <si>
    <t>潜江市总口管理区财政管理所</t>
  </si>
  <si>
    <t>财务管理</t>
  </si>
  <si>
    <t>14211001007011001</t>
  </si>
  <si>
    <t>刘洋</t>
  </si>
  <si>
    <t>黄雨扬</t>
  </si>
  <si>
    <t>刘希</t>
  </si>
  <si>
    <t>潜江市白鹭湖管理区财政管理所</t>
  </si>
  <si>
    <t>14211001007012001</t>
  </si>
  <si>
    <t>谢贺伊</t>
  </si>
  <si>
    <t>刘鑫</t>
  </si>
  <si>
    <t>罗怀冉</t>
  </si>
  <si>
    <t>潜江市后湖管理区财政管理所</t>
  </si>
  <si>
    <t>14211001007013001</t>
  </si>
  <si>
    <t>陈丽玟</t>
  </si>
  <si>
    <t>陈奂宇</t>
  </si>
  <si>
    <t>吴梓瑶</t>
  </si>
  <si>
    <t>潜江市水利和湖泊局</t>
  </si>
  <si>
    <t>潜江市移民服务中心</t>
  </si>
  <si>
    <t>财务会计岗</t>
  </si>
  <si>
    <t>14211001008001001</t>
  </si>
  <si>
    <t>周卓柯</t>
  </si>
  <si>
    <t>余姝琴</t>
  </si>
  <si>
    <t>严江涛</t>
  </si>
  <si>
    <t>潜江市农业农村局</t>
  </si>
  <si>
    <t>潜江市畜牧技术推广站</t>
  </si>
  <si>
    <t>动物防检监督员</t>
  </si>
  <si>
    <t>14211001009001001</t>
  </si>
  <si>
    <t>韩然</t>
  </si>
  <si>
    <t>崔温鑫</t>
  </si>
  <si>
    <t>卢晟睿</t>
  </si>
  <si>
    <t>李泳钢</t>
  </si>
  <si>
    <t>王明锐</t>
  </si>
  <si>
    <t>林茂</t>
  </si>
  <si>
    <t>沈洪镝</t>
  </si>
  <si>
    <t>夏子豪</t>
  </si>
  <si>
    <t>祝欣郁</t>
  </si>
  <si>
    <t>余王娴</t>
  </si>
  <si>
    <t>赵琰</t>
  </si>
  <si>
    <t>谢雪晴</t>
  </si>
  <si>
    <t>章尚琪</t>
  </si>
  <si>
    <t>潜江市动物疫病预防控制中心</t>
  </si>
  <si>
    <t>14211001009002001</t>
  </si>
  <si>
    <t>马东勤</t>
  </si>
  <si>
    <t>邹沛霖</t>
  </si>
  <si>
    <t>刘鑫祥</t>
  </si>
  <si>
    <t>李梦琪</t>
  </si>
  <si>
    <t>王晗</t>
  </si>
  <si>
    <t>朱顺</t>
  </si>
  <si>
    <t>动物疫病监测</t>
  </si>
  <si>
    <t>14211001009002002</t>
  </si>
  <si>
    <t>李曼</t>
  </si>
  <si>
    <t>龙依婷</t>
  </si>
  <si>
    <t>江豪</t>
  </si>
  <si>
    <t>潜江市生态能源局</t>
  </si>
  <si>
    <t>农业技术服务岗</t>
  </si>
  <si>
    <t>14211001009003001</t>
  </si>
  <si>
    <t>朱权</t>
  </si>
  <si>
    <t>洪文慧</t>
  </si>
  <si>
    <t>陆珍珍</t>
  </si>
  <si>
    <t>潜江市农业技术推广中心</t>
  </si>
  <si>
    <t>农业技术推广岗</t>
  </si>
  <si>
    <t>14211001009004001</t>
  </si>
  <si>
    <t>刘亚璇</t>
  </si>
  <si>
    <t>章瑞倩</t>
  </si>
  <si>
    <t>吴诗琪</t>
  </si>
  <si>
    <t>潜江市商务局</t>
  </si>
  <si>
    <t>潜江市电子商务局</t>
  </si>
  <si>
    <t>电子商务管理岗</t>
  </si>
  <si>
    <t>14211001010001001</t>
  </si>
  <si>
    <t>何子珂</t>
  </si>
  <si>
    <t>曹宇霜</t>
  </si>
  <si>
    <t>张茂林</t>
  </si>
  <si>
    <t>潜江市文化和旅游局</t>
  </si>
  <si>
    <t>潜江市乡镇综合文化服务中心</t>
  </si>
  <si>
    <t>群众文化推广岗</t>
  </si>
  <si>
    <t>14211001011001001</t>
  </si>
  <si>
    <t>熊震宇</t>
  </si>
  <si>
    <t>杨雨琦</t>
  </si>
  <si>
    <t>沈书娴</t>
  </si>
  <si>
    <t>潜江市博物馆</t>
  </si>
  <si>
    <t>社会教育岗</t>
  </si>
  <si>
    <t>14211001011002001</t>
  </si>
  <si>
    <t>徐帆</t>
  </si>
  <si>
    <t>姜紫君</t>
  </si>
  <si>
    <t>杨静</t>
  </si>
  <si>
    <t>潜江市退役军人事务局</t>
  </si>
  <si>
    <t>潜江市退役军人服务中心</t>
  </si>
  <si>
    <t>退役军人事务岗</t>
  </si>
  <si>
    <t>14211001012001001</t>
  </si>
  <si>
    <t>刘认</t>
  </si>
  <si>
    <t>曹诗琦</t>
  </si>
  <si>
    <t>梅羽勍</t>
  </si>
  <si>
    <t>杨巧</t>
  </si>
  <si>
    <t>潜江市应急管理局</t>
  </si>
  <si>
    <t>潜江市应急救援中心</t>
  </si>
  <si>
    <t>应急物资管理岗</t>
  </si>
  <si>
    <t>14211001013001001</t>
  </si>
  <si>
    <t>肖好</t>
  </si>
  <si>
    <t>刘俊喆</t>
  </si>
  <si>
    <t>李雨馨</t>
  </si>
  <si>
    <t>张纪昕</t>
  </si>
  <si>
    <t>潜江市市场监督管理局</t>
  </si>
  <si>
    <t>潜江市市场主体许可审查中心</t>
  </si>
  <si>
    <t>企业服务管理</t>
  </si>
  <si>
    <t>14211001014001001</t>
  </si>
  <si>
    <t>郭素帆</t>
  </si>
  <si>
    <t>杨丹丹</t>
  </si>
  <si>
    <t>陈世泽</t>
  </si>
  <si>
    <t>许可审查岗</t>
  </si>
  <si>
    <t>14211001014001002</t>
  </si>
  <si>
    <t>余李硕</t>
  </si>
  <si>
    <t>王晨晓</t>
  </si>
  <si>
    <t>郭薇</t>
  </si>
  <si>
    <t>潜江市食品药品监测中心</t>
  </si>
  <si>
    <t>检验检测岗</t>
  </si>
  <si>
    <t>14211001014002001</t>
  </si>
  <si>
    <t>丁妮</t>
  </si>
  <si>
    <t>董思琪</t>
  </si>
  <si>
    <t>李书凝</t>
  </si>
  <si>
    <t>李启月</t>
  </si>
  <si>
    <t>代晓羽</t>
  </si>
  <si>
    <t>杨思琪</t>
  </si>
  <si>
    <t>14211001014002002</t>
  </si>
  <si>
    <t>杨家硕</t>
  </si>
  <si>
    <t>陈梦欣</t>
  </si>
  <si>
    <t>彭维依</t>
  </si>
  <si>
    <t>潜江市信息与标准化所</t>
  </si>
  <si>
    <t>信息维护岗</t>
  </si>
  <si>
    <t>14211001014003001</t>
  </si>
  <si>
    <t>何佳琦</t>
  </si>
  <si>
    <t>潘傲雪</t>
  </si>
  <si>
    <t>杨再乐</t>
  </si>
  <si>
    <t>潜江市统计局</t>
  </si>
  <si>
    <t>潜江市社情民意调查中心</t>
  </si>
  <si>
    <t>14211001015001001</t>
  </si>
  <si>
    <t>温梓彤</t>
  </si>
  <si>
    <t>朱奕畅</t>
  </si>
  <si>
    <t>夏子夜</t>
  </si>
  <si>
    <t>潜江市普查中心</t>
  </si>
  <si>
    <t>统计调查岗</t>
  </si>
  <si>
    <t>14211001015002001</t>
  </si>
  <si>
    <t>李拔智</t>
  </si>
  <si>
    <t>刘畅</t>
  </si>
  <si>
    <t>叶永</t>
  </si>
  <si>
    <t>潜江市医疗保障局</t>
  </si>
  <si>
    <t>潜江市医疗保障信息中心</t>
  </si>
  <si>
    <t>数据库管理员</t>
  </si>
  <si>
    <t>14211001016001001</t>
  </si>
  <si>
    <t>赵阳</t>
  </si>
  <si>
    <t>吴浩天</t>
  </si>
  <si>
    <t>张书钰</t>
  </si>
  <si>
    <t>潜江市政务服务和大数据管理局</t>
  </si>
  <si>
    <t>潜江市大数据中心</t>
  </si>
  <si>
    <t>数字政府平台管理岗</t>
  </si>
  <si>
    <t>14211001017001001</t>
  </si>
  <si>
    <t>李长华</t>
  </si>
  <si>
    <t>何佳执</t>
  </si>
  <si>
    <t>朱雯悦</t>
  </si>
  <si>
    <t>潜江市住房公积金中心</t>
  </si>
  <si>
    <t>潜江市住房公积金中心广华寺分中心</t>
  </si>
  <si>
    <t>财务管理岗</t>
  </si>
  <si>
    <t>14211001018001001</t>
  </si>
  <si>
    <t>何文迪</t>
  </si>
  <si>
    <t>陈歆依</t>
  </si>
  <si>
    <t>胡维康</t>
  </si>
  <si>
    <t>潜江市公共检验检测中心</t>
  </si>
  <si>
    <t>潜江市工业产品检验所</t>
  </si>
  <si>
    <t>工业产品检验员</t>
  </si>
  <si>
    <t>14211001019001001</t>
  </si>
  <si>
    <t>李一丁</t>
  </si>
  <si>
    <t>李誉</t>
  </si>
  <si>
    <t>叶煦楠</t>
  </si>
  <si>
    <t>潜江市招商服务中心</t>
  </si>
  <si>
    <t>潜江市外商服务中心</t>
  </si>
  <si>
    <t>光电子信息产业招商岗</t>
  </si>
  <si>
    <t>14211001020001001</t>
  </si>
  <si>
    <t>吴一帆</t>
  </si>
  <si>
    <t>黄景炫</t>
  </si>
  <si>
    <t>面试未作答</t>
  </si>
  <si>
    <t>朱君楚</t>
  </si>
  <si>
    <t>潜江市招商服务中心深圳联络中心</t>
  </si>
  <si>
    <t>金融服务岗</t>
  </si>
  <si>
    <t>14211001020002001</t>
  </si>
  <si>
    <t>李慧敏</t>
  </si>
  <si>
    <t>张尚竹</t>
  </si>
  <si>
    <t>吴若曦</t>
  </si>
  <si>
    <t>14211001020002002</t>
  </si>
  <si>
    <t>韩晓</t>
  </si>
  <si>
    <t>龙庆</t>
  </si>
  <si>
    <t>谈显鑫</t>
  </si>
  <si>
    <t>潜江市小龙虾产业发展促进中心</t>
  </si>
  <si>
    <t>潜江市龙虾产业融合发展服务中心</t>
  </si>
  <si>
    <t>龙虾品牌推广岗</t>
  </si>
  <si>
    <t>14211001021001001</t>
  </si>
  <si>
    <t>王慧</t>
  </si>
  <si>
    <t>管赫赫</t>
  </si>
  <si>
    <t>潜江市龙虾种业研究中心</t>
  </si>
  <si>
    <t>水产技术科研岗</t>
  </si>
  <si>
    <t>14211001021002001</t>
  </si>
  <si>
    <t>徐倩</t>
  </si>
  <si>
    <t>陈梓萌</t>
  </si>
  <si>
    <t>赵恒煜</t>
  </si>
  <si>
    <t>潜江市工商业联合会</t>
  </si>
  <si>
    <t>潜江市非公有制企业投诉服务中心</t>
  </si>
  <si>
    <t>14211001022001001</t>
  </si>
  <si>
    <t>黄琬婷</t>
  </si>
  <si>
    <t>许钦妍</t>
  </si>
  <si>
    <t>殷子怡</t>
  </si>
  <si>
    <t>潜江市科学技术协会</t>
  </si>
  <si>
    <t>潜江市科技馆</t>
  </si>
  <si>
    <t>展览运营管理岗</t>
  </si>
  <si>
    <t>14211001023001001</t>
  </si>
  <si>
    <t>熊瑶琰</t>
  </si>
  <si>
    <t>常满意</t>
  </si>
  <si>
    <t>金俊锋</t>
  </si>
  <si>
    <t>潜江高新技术产业开发区管理委员会</t>
  </si>
  <si>
    <t>潜江高新技术产业开发区政务服务中心</t>
  </si>
  <si>
    <t>园区产业经济分析岗</t>
  </si>
  <si>
    <t>14211001024001001</t>
  </si>
  <si>
    <t>彭美琴</t>
  </si>
  <si>
    <t>王越洋</t>
  </si>
  <si>
    <t>汪添富</t>
  </si>
  <si>
    <t>潜江高新技术产业开发区科创服务中心</t>
  </si>
  <si>
    <t>工程管理岗</t>
  </si>
  <si>
    <t>14211001024002001</t>
  </si>
  <si>
    <t>赵陆君</t>
  </si>
  <si>
    <t>刘晨曦</t>
  </si>
  <si>
    <t>肖峰</t>
  </si>
  <si>
    <t>潜江市泽口街道办事处</t>
  </si>
  <si>
    <t>潜江市泽口街道社区网格管理综合服务中心</t>
  </si>
  <si>
    <t>企业项目管理岗</t>
  </si>
  <si>
    <t>14211001025001001</t>
  </si>
  <si>
    <t>李岢凝</t>
  </si>
  <si>
    <t>杨明蔚</t>
  </si>
  <si>
    <t>陈乐</t>
  </si>
  <si>
    <t>潜江市周矶街道办事处</t>
  </si>
  <si>
    <t>潜江市周矶街道党群服务中心</t>
  </si>
  <si>
    <t>人力资源管理岗</t>
  </si>
  <si>
    <t>14211001026001001</t>
  </si>
  <si>
    <t>王沁</t>
  </si>
  <si>
    <t>管星云</t>
  </si>
  <si>
    <t>陈怡昕</t>
  </si>
  <si>
    <t>潜江市渔洋镇人民政府</t>
  </si>
  <si>
    <t>潜江市渔洋镇党群服务中心</t>
  </si>
  <si>
    <t>综合服务岗</t>
  </si>
  <si>
    <t>14211001027001001</t>
  </si>
  <si>
    <t>毛罗意</t>
  </si>
  <si>
    <t>王一鸣</t>
  </si>
  <si>
    <t>李一舟</t>
  </si>
  <si>
    <t>潜江市张金镇人民政府</t>
  </si>
  <si>
    <t>潜江市张金镇党群服务中心</t>
  </si>
  <si>
    <t>14211001028001001</t>
  </si>
  <si>
    <t>何梓裕</t>
  </si>
  <si>
    <t>喻萌</t>
  </si>
  <si>
    <t>朱雪芬</t>
  </si>
  <si>
    <t>潜江市龙湾镇人民政府</t>
  </si>
  <si>
    <t>潜江市龙湾镇农业农村服务中心</t>
  </si>
  <si>
    <t>农村建设管理</t>
  </si>
  <si>
    <t>14211001029001001</t>
  </si>
  <si>
    <t>陶清逸</t>
  </si>
  <si>
    <t>王彪</t>
  </si>
  <si>
    <t>朱聃</t>
  </si>
  <si>
    <t>潜江市高石碑镇人民政府</t>
  </si>
  <si>
    <t>潜江市高石碑镇党群服务中心</t>
  </si>
  <si>
    <t>办公室综合岗</t>
  </si>
  <si>
    <t>14211001030001001</t>
  </si>
  <si>
    <t>龙玉铃</t>
  </si>
  <si>
    <t>何晓涵</t>
  </si>
  <si>
    <t>张嘉琪</t>
  </si>
  <si>
    <t>潜江市积玉口镇人民政府</t>
  </si>
  <si>
    <t>潜江市积玉口镇农业农村服务中心</t>
  </si>
  <si>
    <t>14211001031001001</t>
  </si>
  <si>
    <t>代雨豪</t>
  </si>
  <si>
    <t>郭雨婷</t>
  </si>
  <si>
    <t>柳豪</t>
  </si>
  <si>
    <t>潜江市总口管理区</t>
  </si>
  <si>
    <t>农业技术岗</t>
  </si>
  <si>
    <t>14211001032001001</t>
  </si>
  <si>
    <t>郭佳颖</t>
  </si>
  <si>
    <t>黄子玟</t>
  </si>
  <si>
    <t>黄心玲</t>
  </si>
  <si>
    <t>经济管理岗</t>
  </si>
  <si>
    <t>14211001032001002</t>
  </si>
  <si>
    <t>鲁康铃</t>
  </si>
  <si>
    <t>刘颖</t>
  </si>
  <si>
    <t>张毅然</t>
  </si>
  <si>
    <t>潜江市白鹭湖管理区</t>
  </si>
  <si>
    <t>农机技术岗</t>
  </si>
  <si>
    <t>14211001033001001</t>
  </si>
  <si>
    <t>王昇阳</t>
  </si>
  <si>
    <t>王迪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</si>
</sst>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FE6E1"/>
      <color rgb="00F4F1E0"/>
      <color rgb="00F8F7E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1"/>
  <sheetViews>
    <sheetView showZeros="0" tabSelected="1" zoomScaleSheetLayoutView="60" workbookViewId="0">
      <selection activeCell="B128" sqref="B128"/>
    </sheetView>
  </sheetViews>
  <sheetFormatPr defaultColWidth="9" defaultRowHeight="14.25"/>
  <cols>
    <col min="1" max="1" width="5.125" style="2" customWidth="1"/>
    <col min="2" max="2" width="8.875" style="2" customWidth="1"/>
    <col min="3" max="3" width="33.75" style="2" customWidth="1"/>
    <col min="4" max="4" width="35.875" style="2" customWidth="1"/>
    <col min="5" max="5" width="21.25" style="2" customWidth="1"/>
    <col min="6" max="6" width="19.375" style="2" customWidth="1"/>
    <col min="7" max="7" width="4.375" style="2" customWidth="1"/>
    <col min="8" max="8" width="7.375" style="2" customWidth="1"/>
    <col min="9" max="9" width="7.375" style="3" customWidth="1"/>
    <col min="10" max="11" width="7.375" style="2" customWidth="1"/>
    <col min="12" max="13" width="10.875" style="2" customWidth="1"/>
    <col min="14" max="16384" width="9" style="2"/>
  </cols>
  <sheetData>
    <row r="1" ht="27" customHeight="1" spans="1:2">
      <c r="A1" s="4" t="s">
        <v>0</v>
      </c>
      <c r="B1" s="4"/>
    </row>
    <row r="2" ht="34" customHeight="1" spans="1:13">
      <c r="A2" s="5" t="s">
        <v>1</v>
      </c>
      <c r="B2" s="5"/>
      <c r="C2" s="5"/>
      <c r="D2" s="5"/>
      <c r="E2" s="5"/>
      <c r="F2" s="5"/>
      <c r="G2" s="5"/>
      <c r="H2" s="5"/>
      <c r="I2" s="15"/>
      <c r="J2" s="15"/>
      <c r="K2" s="15"/>
      <c r="L2" s="5"/>
      <c r="M2" s="5"/>
    </row>
    <row r="3" s="1" customFormat="1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6" t="s">
        <v>12</v>
      </c>
      <c r="L3" s="6" t="s">
        <v>13</v>
      </c>
    </row>
    <row r="4" ht="15" customHeight="1" spans="1:12">
      <c r="A4" s="7" t="str">
        <f>IF(I4&gt;0,TEXT(SUMPRODUCT(($F$4:$F$231=$F4)*($K4&lt;$K$4:$K$231))+1,"00"),"")</f>
        <v>01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>
        <v>1</v>
      </c>
      <c r="H4" s="13">
        <v>38.5833333333333</v>
      </c>
      <c r="I4" s="16">
        <v>82.76</v>
      </c>
      <c r="J4" s="17">
        <f t="shared" ref="J4:J67" si="0">IF(I4&gt;0,I4*0.5,0)</f>
        <v>41.38</v>
      </c>
      <c r="K4" s="17">
        <f t="shared" ref="K4:K67" si="1">IF(I4&gt;0,H4+J4,0)</f>
        <v>79.9633333333333</v>
      </c>
      <c r="L4" s="16" t="str">
        <f t="shared" ref="L4:L67" si="2">IF(I4&gt;0,"","面试缺考")</f>
        <v/>
      </c>
    </row>
    <row r="5" ht="15" customHeight="1" spans="1:12">
      <c r="A5" s="9" t="str">
        <f>IF(I5&gt;0,TEXT(SUMPRODUCT(($F$4:$F$231=$F5)*($K5&lt;$K$4:$K$231))+1,"00"),"")</f>
        <v>02</v>
      </c>
      <c r="B5" s="10" t="s">
        <v>19</v>
      </c>
      <c r="C5" s="10" t="s">
        <v>15</v>
      </c>
      <c r="D5" s="10" t="s">
        <v>16</v>
      </c>
      <c r="E5" s="10" t="s">
        <v>17</v>
      </c>
      <c r="F5" s="10" t="s">
        <v>18</v>
      </c>
      <c r="G5" s="10">
        <v>1</v>
      </c>
      <c r="H5" s="14">
        <v>35.5833333333333</v>
      </c>
      <c r="I5" s="11">
        <v>80.04</v>
      </c>
      <c r="J5" s="18">
        <f t="shared" si="0"/>
        <v>40.02</v>
      </c>
      <c r="K5" s="18">
        <f t="shared" si="1"/>
        <v>75.6033333333333</v>
      </c>
      <c r="L5" s="11" t="str">
        <f t="shared" si="2"/>
        <v/>
      </c>
    </row>
    <row r="6" ht="15" customHeight="1" spans="1:12">
      <c r="A6" s="9" t="str">
        <f>IF(I6&gt;0,TEXT(SUMPRODUCT(($F$4:$F$231=$F6)*($K6&lt;$K$4:$K$231))+1,"00"),"")</f>
        <v>03</v>
      </c>
      <c r="B6" s="10" t="s">
        <v>20</v>
      </c>
      <c r="C6" s="10" t="s">
        <v>15</v>
      </c>
      <c r="D6" s="10" t="s">
        <v>16</v>
      </c>
      <c r="E6" s="10" t="s">
        <v>17</v>
      </c>
      <c r="F6" s="10" t="s">
        <v>18</v>
      </c>
      <c r="G6" s="10">
        <v>1</v>
      </c>
      <c r="H6" s="14">
        <v>34.25</v>
      </c>
      <c r="I6" s="11">
        <v>81.12</v>
      </c>
      <c r="J6" s="18">
        <f t="shared" si="0"/>
        <v>40.56</v>
      </c>
      <c r="K6" s="18">
        <f t="shared" si="1"/>
        <v>74.81</v>
      </c>
      <c r="L6" s="11" t="str">
        <f t="shared" si="2"/>
        <v/>
      </c>
    </row>
    <row r="7" ht="15" customHeight="1" spans="1:12">
      <c r="A7" s="9" t="str">
        <f>IF(I7&gt;0,TEXT(SUMPRODUCT(($F$4:$F$231=$F7)*($K7&lt;$K$4:$K$231))+1,"00"),"")</f>
        <v>01</v>
      </c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>
        <v>1</v>
      </c>
      <c r="H7" s="14">
        <v>33.8333333333333</v>
      </c>
      <c r="I7" s="11">
        <v>82.6</v>
      </c>
      <c r="J7" s="18">
        <f t="shared" si="0"/>
        <v>41.3</v>
      </c>
      <c r="K7" s="18">
        <f t="shared" si="1"/>
        <v>75.1333333333333</v>
      </c>
      <c r="L7" s="11" t="str">
        <f t="shared" si="2"/>
        <v/>
      </c>
    </row>
    <row r="8" ht="15" customHeight="1" spans="1:12">
      <c r="A8" s="9" t="str">
        <f>IF(I8&gt;0,TEXT(SUMPRODUCT(($F$4:$F$231=$F8)*($K8&lt;$K$4:$K$231))+1,"00"),"")</f>
        <v>02</v>
      </c>
      <c r="B8" s="10" t="s">
        <v>26</v>
      </c>
      <c r="C8" s="10" t="s">
        <v>22</v>
      </c>
      <c r="D8" s="10" t="s">
        <v>23</v>
      </c>
      <c r="E8" s="10" t="s">
        <v>24</v>
      </c>
      <c r="F8" s="10" t="s">
        <v>25</v>
      </c>
      <c r="G8" s="10">
        <v>1</v>
      </c>
      <c r="H8" s="14">
        <v>33.4166666666667</v>
      </c>
      <c r="I8" s="11">
        <v>79.94</v>
      </c>
      <c r="J8" s="18">
        <f t="shared" si="0"/>
        <v>39.97</v>
      </c>
      <c r="K8" s="18">
        <f t="shared" si="1"/>
        <v>73.3866666666667</v>
      </c>
      <c r="L8" s="11" t="str">
        <f t="shared" si="2"/>
        <v/>
      </c>
    </row>
    <row r="9" ht="15" customHeight="1" spans="1:12">
      <c r="A9" s="9" t="str">
        <f>IF(I9&gt;0,TEXT(SUMPRODUCT(($F$4:$F$231=$F9)*($K9&lt;$K$4:$K$231))+1,"00"),"")</f>
        <v>03</v>
      </c>
      <c r="B9" s="10" t="s">
        <v>27</v>
      </c>
      <c r="C9" s="10" t="s">
        <v>22</v>
      </c>
      <c r="D9" s="10" t="s">
        <v>23</v>
      </c>
      <c r="E9" s="10" t="s">
        <v>24</v>
      </c>
      <c r="F9" s="10" t="s">
        <v>25</v>
      </c>
      <c r="G9" s="10">
        <v>1</v>
      </c>
      <c r="H9" s="14">
        <v>33.75</v>
      </c>
      <c r="I9" s="11">
        <v>79.24</v>
      </c>
      <c r="J9" s="18">
        <f t="shared" si="0"/>
        <v>39.62</v>
      </c>
      <c r="K9" s="18">
        <f t="shared" si="1"/>
        <v>73.37</v>
      </c>
      <c r="L9" s="11" t="str">
        <f t="shared" si="2"/>
        <v/>
      </c>
    </row>
    <row r="10" ht="15" customHeight="1" spans="1:12">
      <c r="A10" s="9" t="str">
        <f>IF(I10&gt;0,TEXT(SUMPRODUCT(($F$4:$F$231=$F10)*($K10&lt;$K$4:$K$231))+1,"00"),"")</f>
        <v>01</v>
      </c>
      <c r="B10" s="10" t="s">
        <v>28</v>
      </c>
      <c r="C10" s="10" t="s">
        <v>29</v>
      </c>
      <c r="D10" s="10" t="s">
        <v>30</v>
      </c>
      <c r="E10" s="10" t="s">
        <v>31</v>
      </c>
      <c r="F10" s="10" t="s">
        <v>32</v>
      </c>
      <c r="G10" s="10">
        <v>1</v>
      </c>
      <c r="H10" s="14">
        <v>36.5</v>
      </c>
      <c r="I10" s="11">
        <v>86.52</v>
      </c>
      <c r="J10" s="18">
        <f t="shared" si="0"/>
        <v>43.26</v>
      </c>
      <c r="K10" s="18">
        <f t="shared" si="1"/>
        <v>79.76</v>
      </c>
      <c r="L10" s="11" t="str">
        <f t="shared" si="2"/>
        <v/>
      </c>
    </row>
    <row r="11" ht="15" customHeight="1" spans="1:12">
      <c r="A11" s="9" t="str">
        <f>IF(I11&gt;0,TEXT(SUMPRODUCT(($F$4:$F$231=$F11)*($K11&lt;$K$4:$K$231))+1,"00"),"")</f>
        <v>02</v>
      </c>
      <c r="B11" s="10" t="s">
        <v>33</v>
      </c>
      <c r="C11" s="10" t="s">
        <v>29</v>
      </c>
      <c r="D11" s="10" t="s">
        <v>30</v>
      </c>
      <c r="E11" s="10" t="s">
        <v>31</v>
      </c>
      <c r="F11" s="10" t="s">
        <v>32</v>
      </c>
      <c r="G11" s="10">
        <v>1</v>
      </c>
      <c r="H11" s="14">
        <v>35.75</v>
      </c>
      <c r="I11" s="11">
        <v>85.54</v>
      </c>
      <c r="J11" s="18">
        <f t="shared" si="0"/>
        <v>42.77</v>
      </c>
      <c r="K11" s="18">
        <f t="shared" si="1"/>
        <v>78.52</v>
      </c>
      <c r="L11" s="11" t="str">
        <f t="shared" si="2"/>
        <v/>
      </c>
    </row>
    <row r="12" ht="15" customHeight="1" spans="1:12">
      <c r="A12" s="9" t="str">
        <f>IF(I12&gt;0,TEXT(SUMPRODUCT(($F$4:$F$231=$F12)*($K12&lt;$K$4:$K$231))+1,"00"),"")</f>
        <v>03</v>
      </c>
      <c r="B12" s="10" t="s">
        <v>34</v>
      </c>
      <c r="C12" s="10" t="s">
        <v>29</v>
      </c>
      <c r="D12" s="10" t="s">
        <v>30</v>
      </c>
      <c r="E12" s="10" t="s">
        <v>31</v>
      </c>
      <c r="F12" s="10" t="s">
        <v>32</v>
      </c>
      <c r="G12" s="10">
        <v>1</v>
      </c>
      <c r="H12" s="14">
        <v>35.75</v>
      </c>
      <c r="I12" s="11">
        <v>81.72</v>
      </c>
      <c r="J12" s="18">
        <f t="shared" si="0"/>
        <v>40.86</v>
      </c>
      <c r="K12" s="18">
        <f t="shared" si="1"/>
        <v>76.61</v>
      </c>
      <c r="L12" s="11" t="str">
        <f t="shared" si="2"/>
        <v/>
      </c>
    </row>
    <row r="13" ht="15" customHeight="1" spans="1:12">
      <c r="A13" s="9" t="str">
        <f>IF(I13&gt;0,TEXT(SUMPRODUCT(($F$4:$F$231=$F13)*($K13&lt;$K$4:$K$231))+1,"00"),"")</f>
        <v>01</v>
      </c>
      <c r="B13" s="10" t="s">
        <v>35</v>
      </c>
      <c r="C13" s="10" t="s">
        <v>29</v>
      </c>
      <c r="D13" s="10" t="s">
        <v>30</v>
      </c>
      <c r="E13" s="10" t="s">
        <v>36</v>
      </c>
      <c r="F13" s="10" t="s">
        <v>37</v>
      </c>
      <c r="G13" s="10">
        <v>1</v>
      </c>
      <c r="H13" s="14">
        <v>35.5</v>
      </c>
      <c r="I13" s="11">
        <v>81.32</v>
      </c>
      <c r="J13" s="18">
        <f t="shared" si="0"/>
        <v>40.66</v>
      </c>
      <c r="K13" s="18">
        <f t="shared" si="1"/>
        <v>76.16</v>
      </c>
      <c r="L13" s="11" t="str">
        <f t="shared" si="2"/>
        <v/>
      </c>
    </row>
    <row r="14" ht="15" customHeight="1" spans="1:12">
      <c r="A14" s="9" t="str">
        <f>IF(I14&gt;0,TEXT(SUMPRODUCT(($F$4:$F$231=$F14)*($K14&lt;$K$4:$K$231))+1,"00"),"")</f>
        <v/>
      </c>
      <c r="B14" s="10" t="s">
        <v>38</v>
      </c>
      <c r="C14" s="10" t="s">
        <v>29</v>
      </c>
      <c r="D14" s="10" t="s">
        <v>30</v>
      </c>
      <c r="E14" s="10" t="s">
        <v>36</v>
      </c>
      <c r="F14" s="10" t="s">
        <v>37</v>
      </c>
      <c r="G14" s="10">
        <v>1</v>
      </c>
      <c r="H14" s="14">
        <v>32.75</v>
      </c>
      <c r="I14" s="11"/>
      <c r="J14" s="18">
        <f t="shared" si="0"/>
        <v>0</v>
      </c>
      <c r="K14" s="18">
        <f t="shared" si="1"/>
        <v>0</v>
      </c>
      <c r="L14" s="11" t="str">
        <f t="shared" si="2"/>
        <v>面试缺考</v>
      </c>
    </row>
    <row r="15" ht="15" customHeight="1" spans="1:12">
      <c r="A15" s="9" t="str">
        <f>IF(I15&gt;0,TEXT(SUMPRODUCT(($F$4:$F$231=$F15)*($K15&lt;$K$4:$K$231))+1,"00"),"")</f>
        <v/>
      </c>
      <c r="B15" s="10" t="s">
        <v>39</v>
      </c>
      <c r="C15" s="10" t="s">
        <v>29</v>
      </c>
      <c r="D15" s="10" t="s">
        <v>30</v>
      </c>
      <c r="E15" s="10" t="s">
        <v>36</v>
      </c>
      <c r="F15" s="10" t="s">
        <v>37</v>
      </c>
      <c r="G15" s="10">
        <v>1</v>
      </c>
      <c r="H15" s="14">
        <v>31.8333333333333</v>
      </c>
      <c r="I15" s="11"/>
      <c r="J15" s="18">
        <f t="shared" si="0"/>
        <v>0</v>
      </c>
      <c r="K15" s="18">
        <f t="shared" si="1"/>
        <v>0</v>
      </c>
      <c r="L15" s="11" t="str">
        <f t="shared" si="2"/>
        <v>面试缺考</v>
      </c>
    </row>
    <row r="16" ht="15" customHeight="1" spans="1:12">
      <c r="A16" s="9" t="str">
        <f>IF(I16&gt;0,TEXT(SUMPRODUCT(($F$4:$F$231=$F16)*($K16&lt;$K$4:$K$231))+1,"00"),"")</f>
        <v>01</v>
      </c>
      <c r="B16" s="10" t="s">
        <v>40</v>
      </c>
      <c r="C16" s="10" t="s">
        <v>29</v>
      </c>
      <c r="D16" s="10" t="s">
        <v>41</v>
      </c>
      <c r="E16" s="10" t="s">
        <v>42</v>
      </c>
      <c r="F16" s="10" t="s">
        <v>43</v>
      </c>
      <c r="G16" s="10">
        <v>1</v>
      </c>
      <c r="H16" s="14">
        <v>34.9166666666667</v>
      </c>
      <c r="I16" s="11">
        <v>78.44</v>
      </c>
      <c r="J16" s="18">
        <f t="shared" si="0"/>
        <v>39.22</v>
      </c>
      <c r="K16" s="18">
        <f t="shared" si="1"/>
        <v>74.1366666666667</v>
      </c>
      <c r="L16" s="11" t="str">
        <f t="shared" si="2"/>
        <v/>
      </c>
    </row>
    <row r="17" ht="15" customHeight="1" spans="1:12">
      <c r="A17" s="9" t="str">
        <f>IF(I17&gt;0,TEXT(SUMPRODUCT(($F$4:$F$231=$F17)*($K17&lt;$K$4:$K$231))+1,"00"),"")</f>
        <v>02</v>
      </c>
      <c r="B17" s="10" t="s">
        <v>44</v>
      </c>
      <c r="C17" s="10" t="s">
        <v>29</v>
      </c>
      <c r="D17" s="10" t="s">
        <v>41</v>
      </c>
      <c r="E17" s="10" t="s">
        <v>42</v>
      </c>
      <c r="F17" s="10" t="s">
        <v>43</v>
      </c>
      <c r="G17" s="10">
        <v>1</v>
      </c>
      <c r="H17" s="14">
        <v>32.0833333333333</v>
      </c>
      <c r="I17" s="11">
        <v>79.79</v>
      </c>
      <c r="J17" s="18">
        <f t="shared" si="0"/>
        <v>39.895</v>
      </c>
      <c r="K17" s="18">
        <f t="shared" si="1"/>
        <v>71.9783333333333</v>
      </c>
      <c r="L17" s="11" t="str">
        <f t="shared" si="2"/>
        <v/>
      </c>
    </row>
    <row r="18" ht="15" customHeight="1" spans="1:12">
      <c r="A18" s="9" t="str">
        <f>IF(I18&gt;0,TEXT(SUMPRODUCT(($F$4:$F$231=$F18)*($K18&lt;$K$4:$K$231))+1,"00"),"")</f>
        <v>03</v>
      </c>
      <c r="B18" s="10" t="s">
        <v>45</v>
      </c>
      <c r="C18" s="10" t="s">
        <v>29</v>
      </c>
      <c r="D18" s="10" t="s">
        <v>41</v>
      </c>
      <c r="E18" s="10" t="s">
        <v>42</v>
      </c>
      <c r="F18" s="10" t="s">
        <v>43</v>
      </c>
      <c r="G18" s="10">
        <v>1</v>
      </c>
      <c r="H18" s="14">
        <v>27.6666666666667</v>
      </c>
      <c r="I18" s="11">
        <v>76.6</v>
      </c>
      <c r="J18" s="18">
        <f t="shared" si="0"/>
        <v>38.3</v>
      </c>
      <c r="K18" s="18">
        <f t="shared" si="1"/>
        <v>65.9666666666667</v>
      </c>
      <c r="L18" s="11" t="str">
        <f t="shared" si="2"/>
        <v/>
      </c>
    </row>
    <row r="19" ht="15" customHeight="1" spans="1:12">
      <c r="A19" s="9" t="str">
        <f>IF(I19&gt;0,TEXT(SUMPRODUCT(($F$4:$F$231=$F19)*($K19&lt;$K$4:$K$231))+1,"00"),"")</f>
        <v>01</v>
      </c>
      <c r="B19" s="10" t="s">
        <v>46</v>
      </c>
      <c r="C19" s="10" t="s">
        <v>29</v>
      </c>
      <c r="D19" s="10" t="s">
        <v>47</v>
      </c>
      <c r="E19" s="10" t="s">
        <v>48</v>
      </c>
      <c r="F19" s="10" t="s">
        <v>49</v>
      </c>
      <c r="G19" s="10">
        <v>1</v>
      </c>
      <c r="H19" s="14">
        <v>35.25</v>
      </c>
      <c r="I19" s="11">
        <v>80.6</v>
      </c>
      <c r="J19" s="18">
        <f t="shared" si="0"/>
        <v>40.3</v>
      </c>
      <c r="K19" s="18">
        <f t="shared" si="1"/>
        <v>75.55</v>
      </c>
      <c r="L19" s="11" t="str">
        <f t="shared" si="2"/>
        <v/>
      </c>
    </row>
    <row r="20" ht="15" customHeight="1" spans="1:12">
      <c r="A20" s="9" t="str">
        <f>IF(I20&gt;0,TEXT(SUMPRODUCT(($F$4:$F$231=$F20)*($K20&lt;$K$4:$K$231))+1,"00"),"")</f>
        <v>02</v>
      </c>
      <c r="B20" s="10" t="s">
        <v>50</v>
      </c>
      <c r="C20" s="10" t="s">
        <v>29</v>
      </c>
      <c r="D20" s="10" t="s">
        <v>47</v>
      </c>
      <c r="E20" s="10" t="s">
        <v>48</v>
      </c>
      <c r="F20" s="10" t="s">
        <v>49</v>
      </c>
      <c r="G20" s="10">
        <v>1</v>
      </c>
      <c r="H20" s="14">
        <v>31.8333333333333</v>
      </c>
      <c r="I20" s="11">
        <v>76.18</v>
      </c>
      <c r="J20" s="18">
        <f t="shared" si="0"/>
        <v>38.09</v>
      </c>
      <c r="K20" s="18">
        <f t="shared" si="1"/>
        <v>69.9233333333333</v>
      </c>
      <c r="L20" s="11" t="str">
        <f t="shared" si="2"/>
        <v/>
      </c>
    </row>
    <row r="21" ht="15" customHeight="1" spans="1:12">
      <c r="A21" s="9" t="str">
        <f>IF(I21&gt;0,TEXT(SUMPRODUCT(($F$4:$F$231=$F21)*($K21&lt;$K$4:$K$231))+1,"00"),"")</f>
        <v/>
      </c>
      <c r="B21" s="10" t="s">
        <v>51</v>
      </c>
      <c r="C21" s="10" t="s">
        <v>29</v>
      </c>
      <c r="D21" s="10" t="s">
        <v>47</v>
      </c>
      <c r="E21" s="10" t="s">
        <v>48</v>
      </c>
      <c r="F21" s="10" t="s">
        <v>49</v>
      </c>
      <c r="G21" s="10">
        <v>1</v>
      </c>
      <c r="H21" s="14">
        <v>36.3333333333333</v>
      </c>
      <c r="I21" s="11"/>
      <c r="J21" s="18">
        <f t="shared" si="0"/>
        <v>0</v>
      </c>
      <c r="K21" s="18">
        <f t="shared" si="1"/>
        <v>0</v>
      </c>
      <c r="L21" s="11" t="str">
        <f t="shared" si="2"/>
        <v>面试缺考</v>
      </c>
    </row>
    <row r="22" ht="15" customHeight="1" spans="1:12">
      <c r="A22" s="9" t="str">
        <f>IF(I22&gt;0,TEXT(SUMPRODUCT(($F$4:$F$231=$F22)*($K22&lt;$K$4:$K$231))+1,"00"),"")</f>
        <v>01</v>
      </c>
      <c r="B22" s="10" t="s">
        <v>52</v>
      </c>
      <c r="C22" s="10" t="s">
        <v>53</v>
      </c>
      <c r="D22" s="10" t="s">
        <v>54</v>
      </c>
      <c r="E22" s="10" t="s">
        <v>55</v>
      </c>
      <c r="F22" s="10" t="s">
        <v>56</v>
      </c>
      <c r="G22" s="10">
        <v>1</v>
      </c>
      <c r="H22" s="14">
        <v>38.3333333333333</v>
      </c>
      <c r="I22" s="11">
        <v>80.99</v>
      </c>
      <c r="J22" s="18">
        <f t="shared" si="0"/>
        <v>40.495</v>
      </c>
      <c r="K22" s="18">
        <f t="shared" si="1"/>
        <v>78.8283333333333</v>
      </c>
      <c r="L22" s="11" t="str">
        <f t="shared" si="2"/>
        <v/>
      </c>
    </row>
    <row r="23" ht="15" customHeight="1" spans="1:12">
      <c r="A23" s="9" t="str">
        <f>IF(I23&gt;0,TEXT(SUMPRODUCT(($F$4:$F$231=$F23)*($K23&lt;$K$4:$K$231))+1,"00"),"")</f>
        <v>02</v>
      </c>
      <c r="B23" s="11" t="s">
        <v>57</v>
      </c>
      <c r="C23" s="11" t="s">
        <v>53</v>
      </c>
      <c r="D23" s="11" t="s">
        <v>54</v>
      </c>
      <c r="E23" s="11" t="s">
        <v>55</v>
      </c>
      <c r="F23" s="11" t="s">
        <v>56</v>
      </c>
      <c r="G23" s="11">
        <v>1</v>
      </c>
      <c r="H23" s="14">
        <v>35.75</v>
      </c>
      <c r="I23" s="11">
        <v>82.196</v>
      </c>
      <c r="J23" s="18">
        <f t="shared" si="0"/>
        <v>41.098</v>
      </c>
      <c r="K23" s="18">
        <f t="shared" si="1"/>
        <v>76.848</v>
      </c>
      <c r="L23" s="11" t="str">
        <f t="shared" si="2"/>
        <v/>
      </c>
    </row>
    <row r="24" ht="15" customHeight="1" spans="1:12">
      <c r="A24" s="9" t="str">
        <f>IF(I24&gt;0,TEXT(SUMPRODUCT(($F$4:$F$231=$F24)*($K24&lt;$K$4:$K$231))+1,"00"),"")</f>
        <v/>
      </c>
      <c r="B24" s="10" t="s">
        <v>58</v>
      </c>
      <c r="C24" s="10" t="s">
        <v>53</v>
      </c>
      <c r="D24" s="10" t="s">
        <v>54</v>
      </c>
      <c r="E24" s="10" t="s">
        <v>55</v>
      </c>
      <c r="F24" s="10" t="s">
        <v>56</v>
      </c>
      <c r="G24" s="10">
        <v>1</v>
      </c>
      <c r="H24" s="14">
        <v>39.0833333333333</v>
      </c>
      <c r="I24" s="11"/>
      <c r="J24" s="18">
        <f t="shared" si="0"/>
        <v>0</v>
      </c>
      <c r="K24" s="18">
        <f t="shared" si="1"/>
        <v>0</v>
      </c>
      <c r="L24" s="11" t="str">
        <f t="shared" si="2"/>
        <v>面试缺考</v>
      </c>
    </row>
    <row r="25" ht="15" customHeight="1" spans="1:12">
      <c r="A25" s="9" t="str">
        <f>IF(I25&gt;0,TEXT(SUMPRODUCT(($F$4:$F$231=$F25)*($K25&lt;$K$4:$K$231))+1,"00"),"")</f>
        <v>01</v>
      </c>
      <c r="B25" s="10" t="s">
        <v>59</v>
      </c>
      <c r="C25" s="10" t="s">
        <v>53</v>
      </c>
      <c r="D25" s="10" t="s">
        <v>60</v>
      </c>
      <c r="E25" s="10" t="s">
        <v>61</v>
      </c>
      <c r="F25" s="10" t="s">
        <v>62</v>
      </c>
      <c r="G25" s="10">
        <v>1</v>
      </c>
      <c r="H25" s="14">
        <v>40.3333333333333</v>
      </c>
      <c r="I25" s="11">
        <v>81.65</v>
      </c>
      <c r="J25" s="18">
        <f t="shared" si="0"/>
        <v>40.825</v>
      </c>
      <c r="K25" s="18">
        <f t="shared" si="1"/>
        <v>81.1583333333333</v>
      </c>
      <c r="L25" s="11" t="str">
        <f t="shared" si="2"/>
        <v/>
      </c>
    </row>
    <row r="26" ht="15" customHeight="1" spans="1:12">
      <c r="A26" s="9" t="str">
        <f>IF(I26&gt;0,TEXT(SUMPRODUCT(($F$4:$F$231=$F26)*($K26&lt;$K$4:$K$231))+1,"00"),"")</f>
        <v>02</v>
      </c>
      <c r="B26" s="10" t="s">
        <v>63</v>
      </c>
      <c r="C26" s="10" t="s">
        <v>53</v>
      </c>
      <c r="D26" s="10" t="s">
        <v>60</v>
      </c>
      <c r="E26" s="10" t="s">
        <v>61</v>
      </c>
      <c r="F26" s="10" t="s">
        <v>62</v>
      </c>
      <c r="G26" s="10">
        <v>1</v>
      </c>
      <c r="H26" s="14">
        <v>35</v>
      </c>
      <c r="I26" s="11">
        <v>81.42</v>
      </c>
      <c r="J26" s="18">
        <f t="shared" si="0"/>
        <v>40.71</v>
      </c>
      <c r="K26" s="18">
        <f t="shared" si="1"/>
        <v>75.71</v>
      </c>
      <c r="L26" s="11" t="str">
        <f t="shared" si="2"/>
        <v/>
      </c>
    </row>
    <row r="27" ht="15" customHeight="1" spans="1:12">
      <c r="A27" s="9" t="str">
        <f>IF(I27&gt;0,TEXT(SUMPRODUCT(($F$4:$F$231=$F27)*($K27&lt;$K$4:$K$231))+1,"00"),"")</f>
        <v>03</v>
      </c>
      <c r="B27" s="10" t="s">
        <v>64</v>
      </c>
      <c r="C27" s="10" t="s">
        <v>53</v>
      </c>
      <c r="D27" s="10" t="s">
        <v>60</v>
      </c>
      <c r="E27" s="10" t="s">
        <v>61</v>
      </c>
      <c r="F27" s="10" t="s">
        <v>62</v>
      </c>
      <c r="G27" s="10">
        <v>1</v>
      </c>
      <c r="H27" s="14">
        <v>35.1666666666667</v>
      </c>
      <c r="I27" s="11">
        <v>80.516</v>
      </c>
      <c r="J27" s="18">
        <f t="shared" si="0"/>
        <v>40.258</v>
      </c>
      <c r="K27" s="18">
        <f t="shared" si="1"/>
        <v>75.4246666666667</v>
      </c>
      <c r="L27" s="11" t="str">
        <f t="shared" si="2"/>
        <v/>
      </c>
    </row>
    <row r="28" ht="15" customHeight="1" spans="1:12">
      <c r="A28" s="9" t="str">
        <f>IF(I28&gt;0,TEXT(SUMPRODUCT(($F$4:$F$231=$F28)*($K28&lt;$K$4:$K$231))+1,"00"),"")</f>
        <v>01</v>
      </c>
      <c r="B28" s="10" t="s">
        <v>65</v>
      </c>
      <c r="C28" s="10" t="s">
        <v>53</v>
      </c>
      <c r="D28" s="10" t="s">
        <v>66</v>
      </c>
      <c r="E28" s="10" t="s">
        <v>67</v>
      </c>
      <c r="F28" s="10" t="s">
        <v>68</v>
      </c>
      <c r="G28" s="10">
        <v>1</v>
      </c>
      <c r="H28" s="14">
        <v>37.75</v>
      </c>
      <c r="I28" s="11">
        <v>80.22</v>
      </c>
      <c r="J28" s="18">
        <f t="shared" si="0"/>
        <v>40.11</v>
      </c>
      <c r="K28" s="18">
        <f t="shared" si="1"/>
        <v>77.86</v>
      </c>
      <c r="L28" s="11" t="str">
        <f t="shared" si="2"/>
        <v/>
      </c>
    </row>
    <row r="29" ht="15" customHeight="1" spans="1:12">
      <c r="A29" s="9" t="str">
        <f>IF(I29&gt;0,TEXT(SUMPRODUCT(($F$4:$F$231=$F29)*($K29&lt;$K$4:$K$231))+1,"00"),"")</f>
        <v>02</v>
      </c>
      <c r="B29" s="10" t="s">
        <v>69</v>
      </c>
      <c r="C29" s="10" t="s">
        <v>53</v>
      </c>
      <c r="D29" s="10" t="s">
        <v>66</v>
      </c>
      <c r="E29" s="10" t="s">
        <v>67</v>
      </c>
      <c r="F29" s="10" t="s">
        <v>68</v>
      </c>
      <c r="G29" s="10">
        <v>1</v>
      </c>
      <c r="H29" s="14">
        <v>36.0833333333333</v>
      </c>
      <c r="I29" s="11">
        <v>78.37</v>
      </c>
      <c r="J29" s="18">
        <f t="shared" si="0"/>
        <v>39.185</v>
      </c>
      <c r="K29" s="18">
        <f t="shared" si="1"/>
        <v>75.2683333333333</v>
      </c>
      <c r="L29" s="11" t="str">
        <f t="shared" si="2"/>
        <v/>
      </c>
    </row>
    <row r="30" ht="15" customHeight="1" spans="1:12">
      <c r="A30" s="9" t="str">
        <f>IF(I30&gt;0,TEXT(SUMPRODUCT(($F$4:$F$231=$F30)*($K30&lt;$K$4:$K$231))+1,"00"),"")</f>
        <v>03</v>
      </c>
      <c r="B30" s="11" t="s">
        <v>70</v>
      </c>
      <c r="C30" s="11" t="s">
        <v>53</v>
      </c>
      <c r="D30" s="11" t="s">
        <v>66</v>
      </c>
      <c r="E30" s="11" t="s">
        <v>67</v>
      </c>
      <c r="F30" s="11" t="s">
        <v>68</v>
      </c>
      <c r="G30" s="11">
        <v>1</v>
      </c>
      <c r="H30" s="14">
        <v>35.1666666666667</v>
      </c>
      <c r="I30" s="11">
        <v>77.04</v>
      </c>
      <c r="J30" s="18">
        <f t="shared" si="0"/>
        <v>38.52</v>
      </c>
      <c r="K30" s="18">
        <f t="shared" si="1"/>
        <v>73.6866666666667</v>
      </c>
      <c r="L30" s="11" t="str">
        <f t="shared" si="2"/>
        <v/>
      </c>
    </row>
    <row r="31" ht="15" customHeight="1" spans="1:12">
      <c r="A31" s="9" t="str">
        <f>IF(I31&gt;0,TEXT(SUMPRODUCT(($F$4:$F$231=$F31)*($K31&lt;$K$4:$K$231))+1,"00"),"")</f>
        <v>01</v>
      </c>
      <c r="B31" s="10" t="s">
        <v>71</v>
      </c>
      <c r="C31" s="10" t="s">
        <v>53</v>
      </c>
      <c r="D31" s="10" t="s">
        <v>72</v>
      </c>
      <c r="E31" s="10" t="s">
        <v>73</v>
      </c>
      <c r="F31" s="10" t="s">
        <v>74</v>
      </c>
      <c r="G31" s="10">
        <v>1</v>
      </c>
      <c r="H31" s="14">
        <v>37.3333333333333</v>
      </c>
      <c r="I31" s="11">
        <v>80.69</v>
      </c>
      <c r="J31" s="18">
        <f t="shared" si="0"/>
        <v>40.345</v>
      </c>
      <c r="K31" s="18">
        <f t="shared" si="1"/>
        <v>77.6783333333333</v>
      </c>
      <c r="L31" s="11" t="str">
        <f t="shared" si="2"/>
        <v/>
      </c>
    </row>
    <row r="32" ht="15" customHeight="1" spans="1:12">
      <c r="A32" s="9" t="str">
        <f>IF(I32&gt;0,TEXT(SUMPRODUCT(($F$4:$F$231=$F32)*($K32&lt;$K$4:$K$231))+1,"00"),"")</f>
        <v>02</v>
      </c>
      <c r="B32" s="10" t="s">
        <v>75</v>
      </c>
      <c r="C32" s="10" t="s">
        <v>53</v>
      </c>
      <c r="D32" s="10" t="s">
        <v>72</v>
      </c>
      <c r="E32" s="10" t="s">
        <v>73</v>
      </c>
      <c r="F32" s="10" t="s">
        <v>74</v>
      </c>
      <c r="G32" s="10">
        <v>1</v>
      </c>
      <c r="H32" s="14">
        <v>36.6666666666667</v>
      </c>
      <c r="I32" s="11">
        <v>79.83</v>
      </c>
      <c r="J32" s="18">
        <f t="shared" si="0"/>
        <v>39.915</v>
      </c>
      <c r="K32" s="18">
        <f t="shared" si="1"/>
        <v>76.5816666666667</v>
      </c>
      <c r="L32" s="11" t="str">
        <f t="shared" si="2"/>
        <v/>
      </c>
    </row>
    <row r="33" ht="15" customHeight="1" spans="1:12">
      <c r="A33" s="9" t="str">
        <f>IF(I33&gt;0,TEXT(SUMPRODUCT(($F$4:$F$231=$F33)*($K33&lt;$K$4:$K$231))+1,"00"),"")</f>
        <v>03</v>
      </c>
      <c r="B33" s="11" t="s">
        <v>76</v>
      </c>
      <c r="C33" s="11" t="s">
        <v>53</v>
      </c>
      <c r="D33" s="11" t="s">
        <v>72</v>
      </c>
      <c r="E33" s="11" t="s">
        <v>73</v>
      </c>
      <c r="F33" s="11" t="s">
        <v>74</v>
      </c>
      <c r="G33" s="11">
        <v>1</v>
      </c>
      <c r="H33" s="14">
        <v>35.3333333333333</v>
      </c>
      <c r="I33" s="11">
        <v>79.77</v>
      </c>
      <c r="J33" s="18">
        <f t="shared" si="0"/>
        <v>39.885</v>
      </c>
      <c r="K33" s="18">
        <f t="shared" si="1"/>
        <v>75.2183333333333</v>
      </c>
      <c r="L33" s="11" t="str">
        <f t="shared" si="2"/>
        <v/>
      </c>
    </row>
    <row r="34" ht="15" customHeight="1" spans="1:12">
      <c r="A34" s="9" t="str">
        <f>IF(I34&gt;0,TEXT(SUMPRODUCT(($F$4:$F$231=$F34)*($K34&lt;$K$4:$K$231))+1,"00"),"")</f>
        <v/>
      </c>
      <c r="B34" s="11" t="s">
        <v>77</v>
      </c>
      <c r="C34" s="11" t="s">
        <v>53</v>
      </c>
      <c r="D34" s="11" t="s">
        <v>72</v>
      </c>
      <c r="E34" s="11" t="s">
        <v>73</v>
      </c>
      <c r="F34" s="11" t="s">
        <v>74</v>
      </c>
      <c r="G34" s="11">
        <v>1</v>
      </c>
      <c r="H34" s="14">
        <v>35.3333333333333</v>
      </c>
      <c r="I34" s="11"/>
      <c r="J34" s="18">
        <f t="shared" si="0"/>
        <v>0</v>
      </c>
      <c r="K34" s="18">
        <f t="shared" si="1"/>
        <v>0</v>
      </c>
      <c r="L34" s="11" t="str">
        <f t="shared" si="2"/>
        <v>面试缺考</v>
      </c>
    </row>
    <row r="35" ht="15" customHeight="1" spans="1:12">
      <c r="A35" s="9" t="str">
        <f>IF(I35&gt;0,TEXT(SUMPRODUCT(($F$4:$F$231=$F35)*($K35&lt;$K$4:$K$231))+1,"00"),"")</f>
        <v>01</v>
      </c>
      <c r="B35" s="10" t="s">
        <v>78</v>
      </c>
      <c r="C35" s="10" t="s">
        <v>79</v>
      </c>
      <c r="D35" s="10" t="s">
        <v>80</v>
      </c>
      <c r="E35" s="10" t="s">
        <v>24</v>
      </c>
      <c r="F35" s="10" t="s">
        <v>81</v>
      </c>
      <c r="G35" s="10">
        <v>1</v>
      </c>
      <c r="H35" s="14">
        <v>34.8333333333333</v>
      </c>
      <c r="I35" s="11">
        <v>80.28</v>
      </c>
      <c r="J35" s="18">
        <f t="shared" si="0"/>
        <v>40.14</v>
      </c>
      <c r="K35" s="18">
        <f t="shared" si="1"/>
        <v>74.9733333333333</v>
      </c>
      <c r="L35" s="11" t="str">
        <f t="shared" si="2"/>
        <v/>
      </c>
    </row>
    <row r="36" ht="15" customHeight="1" spans="1:12">
      <c r="A36" s="9" t="str">
        <f>IF(I36&gt;0,TEXT(SUMPRODUCT(($F$4:$F$231=$F36)*($K36&lt;$K$4:$K$231))+1,"00"),"")</f>
        <v>02</v>
      </c>
      <c r="B36" s="10" t="s">
        <v>82</v>
      </c>
      <c r="C36" s="10" t="s">
        <v>79</v>
      </c>
      <c r="D36" s="10" t="s">
        <v>80</v>
      </c>
      <c r="E36" s="10" t="s">
        <v>24</v>
      </c>
      <c r="F36" s="10" t="s">
        <v>81</v>
      </c>
      <c r="G36" s="10">
        <v>1</v>
      </c>
      <c r="H36" s="14">
        <v>36.5</v>
      </c>
      <c r="I36" s="11">
        <v>74</v>
      </c>
      <c r="J36" s="18">
        <f t="shared" si="0"/>
        <v>37</v>
      </c>
      <c r="K36" s="18">
        <f t="shared" si="1"/>
        <v>73.5</v>
      </c>
      <c r="L36" s="11" t="str">
        <f t="shared" si="2"/>
        <v/>
      </c>
    </row>
    <row r="37" ht="15" customHeight="1" spans="1:12">
      <c r="A37" s="9" t="str">
        <f>IF(I37&gt;0,TEXT(SUMPRODUCT(($F$4:$F$231=$F37)*($K37&lt;$K$4:$K$231))+1,"00"),"")</f>
        <v>03</v>
      </c>
      <c r="B37" s="10" t="s">
        <v>83</v>
      </c>
      <c r="C37" s="10" t="s">
        <v>79</v>
      </c>
      <c r="D37" s="10" t="s">
        <v>80</v>
      </c>
      <c r="E37" s="10" t="s">
        <v>24</v>
      </c>
      <c r="F37" s="10" t="s">
        <v>81</v>
      </c>
      <c r="G37" s="10">
        <v>1</v>
      </c>
      <c r="H37" s="14">
        <v>35.0833333333333</v>
      </c>
      <c r="I37" s="11">
        <v>76.5</v>
      </c>
      <c r="J37" s="18">
        <f t="shared" si="0"/>
        <v>38.25</v>
      </c>
      <c r="K37" s="18">
        <f t="shared" si="1"/>
        <v>73.3333333333333</v>
      </c>
      <c r="L37" s="11" t="str">
        <f t="shared" si="2"/>
        <v/>
      </c>
    </row>
    <row r="38" ht="15" customHeight="1" spans="1:12">
      <c r="A38" s="9" t="str">
        <f>IF(I38&gt;0,TEXT(SUMPRODUCT(($F$4:$F$231=$F38)*($K38&lt;$K$4:$K$231))+1,"00"),"")</f>
        <v>01</v>
      </c>
      <c r="B38" s="10" t="s">
        <v>84</v>
      </c>
      <c r="C38" s="10" t="s">
        <v>85</v>
      </c>
      <c r="D38" s="10" t="s">
        <v>86</v>
      </c>
      <c r="E38" s="10" t="s">
        <v>87</v>
      </c>
      <c r="F38" s="10" t="s">
        <v>88</v>
      </c>
      <c r="G38" s="10">
        <v>1</v>
      </c>
      <c r="H38" s="14">
        <v>38.5833333333333</v>
      </c>
      <c r="I38" s="11">
        <v>83.36</v>
      </c>
      <c r="J38" s="18">
        <f t="shared" si="0"/>
        <v>41.68</v>
      </c>
      <c r="K38" s="18">
        <f t="shared" si="1"/>
        <v>80.2633333333333</v>
      </c>
      <c r="L38" s="11" t="str">
        <f t="shared" si="2"/>
        <v/>
      </c>
    </row>
    <row r="39" ht="15" customHeight="1" spans="1:12">
      <c r="A39" s="9" t="str">
        <f>IF(I39&gt;0,TEXT(SUMPRODUCT(($F$4:$F$231=$F39)*($K39&lt;$K$4:$K$231))+1,"00"),"")</f>
        <v>02</v>
      </c>
      <c r="B39" s="10" t="s">
        <v>89</v>
      </c>
      <c r="C39" s="10" t="s">
        <v>85</v>
      </c>
      <c r="D39" s="10" t="s">
        <v>86</v>
      </c>
      <c r="E39" s="10" t="s">
        <v>87</v>
      </c>
      <c r="F39" s="10" t="s">
        <v>88</v>
      </c>
      <c r="G39" s="10">
        <v>1</v>
      </c>
      <c r="H39" s="14">
        <v>35.0833333333333</v>
      </c>
      <c r="I39" s="11">
        <v>83.02</v>
      </c>
      <c r="J39" s="18">
        <f t="shared" si="0"/>
        <v>41.51</v>
      </c>
      <c r="K39" s="18">
        <f t="shared" si="1"/>
        <v>76.5933333333333</v>
      </c>
      <c r="L39" s="11" t="str">
        <f t="shared" si="2"/>
        <v/>
      </c>
    </row>
    <row r="40" ht="15" customHeight="1" spans="1:12">
      <c r="A40" s="9" t="str">
        <f>IF(I40&gt;0,TEXT(SUMPRODUCT(($F$4:$F$231=$F40)*($K40&lt;$K$4:$K$231))+1,"00"),"")</f>
        <v>03</v>
      </c>
      <c r="B40" s="10" t="s">
        <v>90</v>
      </c>
      <c r="C40" s="10" t="s">
        <v>85</v>
      </c>
      <c r="D40" s="10" t="s">
        <v>86</v>
      </c>
      <c r="E40" s="10" t="s">
        <v>87</v>
      </c>
      <c r="F40" s="10" t="s">
        <v>88</v>
      </c>
      <c r="G40" s="10">
        <v>1</v>
      </c>
      <c r="H40" s="14">
        <v>34.6666666666667</v>
      </c>
      <c r="I40" s="11">
        <v>82.06</v>
      </c>
      <c r="J40" s="18">
        <f t="shared" si="0"/>
        <v>41.03</v>
      </c>
      <c r="K40" s="18">
        <f t="shared" si="1"/>
        <v>75.6966666666667</v>
      </c>
      <c r="L40" s="11" t="str">
        <f t="shared" si="2"/>
        <v/>
      </c>
    </row>
    <row r="41" ht="15" customHeight="1" spans="1:12">
      <c r="A41" s="9" t="str">
        <f>IF(I41&gt;0,TEXT(SUMPRODUCT(($F$4:$F$231=$F41)*($K41&lt;$K$4:$K$231))+1,"00"),"")</f>
        <v>01</v>
      </c>
      <c r="B41" s="10" t="s">
        <v>91</v>
      </c>
      <c r="C41" s="10" t="s">
        <v>85</v>
      </c>
      <c r="D41" s="10" t="s">
        <v>92</v>
      </c>
      <c r="E41" s="10" t="s">
        <v>87</v>
      </c>
      <c r="F41" s="10" t="s">
        <v>93</v>
      </c>
      <c r="G41" s="10">
        <v>1</v>
      </c>
      <c r="H41" s="14">
        <v>31.9166666666667</v>
      </c>
      <c r="I41" s="11">
        <v>82.78</v>
      </c>
      <c r="J41" s="18">
        <f t="shared" si="0"/>
        <v>41.39</v>
      </c>
      <c r="K41" s="18">
        <f t="shared" si="1"/>
        <v>73.3066666666667</v>
      </c>
      <c r="L41" s="11" t="str">
        <f t="shared" si="2"/>
        <v/>
      </c>
    </row>
    <row r="42" ht="15" customHeight="1" spans="1:12">
      <c r="A42" s="9" t="str">
        <f>IF(I42&gt;0,TEXT(SUMPRODUCT(($F$4:$F$231=$F42)*($K42&lt;$K$4:$K$231))+1,"00"),"")</f>
        <v>02</v>
      </c>
      <c r="B42" s="10" t="s">
        <v>94</v>
      </c>
      <c r="C42" s="10" t="s">
        <v>85</v>
      </c>
      <c r="D42" s="10" t="s">
        <v>92</v>
      </c>
      <c r="E42" s="10" t="s">
        <v>87</v>
      </c>
      <c r="F42" s="10" t="s">
        <v>93</v>
      </c>
      <c r="G42" s="10">
        <v>1</v>
      </c>
      <c r="H42" s="14">
        <v>31.9166666666667</v>
      </c>
      <c r="I42" s="11">
        <v>82.24</v>
      </c>
      <c r="J42" s="18">
        <f t="shared" si="0"/>
        <v>41.12</v>
      </c>
      <c r="K42" s="18">
        <f t="shared" si="1"/>
        <v>73.0366666666667</v>
      </c>
      <c r="L42" s="11" t="str">
        <f t="shared" si="2"/>
        <v/>
      </c>
    </row>
    <row r="43" ht="15" customHeight="1" spans="1:12">
      <c r="A43" s="9" t="str">
        <f>IF(I43&gt;0,TEXT(SUMPRODUCT(($F$4:$F$231=$F43)*($K43&lt;$K$4:$K$231))+1,"00"),"")</f>
        <v>03</v>
      </c>
      <c r="B43" s="11" t="s">
        <v>95</v>
      </c>
      <c r="C43" s="11" t="s">
        <v>85</v>
      </c>
      <c r="D43" s="11" t="s">
        <v>92</v>
      </c>
      <c r="E43" s="11" t="s">
        <v>87</v>
      </c>
      <c r="F43" s="11" t="s">
        <v>93</v>
      </c>
      <c r="G43" s="11">
        <v>1</v>
      </c>
      <c r="H43" s="14">
        <v>30.3333333333333</v>
      </c>
      <c r="I43" s="11">
        <v>82.46</v>
      </c>
      <c r="J43" s="18">
        <f t="shared" si="0"/>
        <v>41.23</v>
      </c>
      <c r="K43" s="18">
        <f t="shared" si="1"/>
        <v>71.5633333333333</v>
      </c>
      <c r="L43" s="11" t="str">
        <f t="shared" si="2"/>
        <v/>
      </c>
    </row>
    <row r="44" ht="15" customHeight="1" spans="1:12">
      <c r="A44" s="9" t="str">
        <f>IF(I44&gt;0,TEXT(SUMPRODUCT(($F$4:$F$231=$F44)*($K44&lt;$K$4:$K$231))+1,"00"),"")</f>
        <v>01</v>
      </c>
      <c r="B44" s="10" t="s">
        <v>96</v>
      </c>
      <c r="C44" s="10" t="s">
        <v>85</v>
      </c>
      <c r="D44" s="10" t="s">
        <v>97</v>
      </c>
      <c r="E44" s="10" t="s">
        <v>98</v>
      </c>
      <c r="F44" s="10" t="s">
        <v>99</v>
      </c>
      <c r="G44" s="10">
        <v>1</v>
      </c>
      <c r="H44" s="14">
        <v>31.4166666666667</v>
      </c>
      <c r="I44" s="11">
        <v>82.2</v>
      </c>
      <c r="J44" s="18">
        <f t="shared" si="0"/>
        <v>41.1</v>
      </c>
      <c r="K44" s="18">
        <f t="shared" si="1"/>
        <v>72.5166666666667</v>
      </c>
      <c r="L44" s="11" t="str">
        <f t="shared" si="2"/>
        <v/>
      </c>
    </row>
    <row r="45" ht="15" customHeight="1" spans="1:12">
      <c r="A45" s="9" t="str">
        <f>IF(I45&gt;0,TEXT(SUMPRODUCT(($F$4:$F$231=$F45)*($K45&lt;$K$4:$K$231))+1,"00"),"")</f>
        <v>02</v>
      </c>
      <c r="B45" s="10" t="s">
        <v>100</v>
      </c>
      <c r="C45" s="10" t="s">
        <v>85</v>
      </c>
      <c r="D45" s="10" t="s">
        <v>97</v>
      </c>
      <c r="E45" s="10" t="s">
        <v>98</v>
      </c>
      <c r="F45" s="10" t="s">
        <v>99</v>
      </c>
      <c r="G45" s="10">
        <v>1</v>
      </c>
      <c r="H45" s="14">
        <v>27.25</v>
      </c>
      <c r="I45" s="11">
        <v>82.04</v>
      </c>
      <c r="J45" s="18">
        <f t="shared" si="0"/>
        <v>41.02</v>
      </c>
      <c r="K45" s="18">
        <f t="shared" si="1"/>
        <v>68.27</v>
      </c>
      <c r="L45" s="11" t="str">
        <f t="shared" si="2"/>
        <v/>
      </c>
    </row>
    <row r="46" ht="15" customHeight="1" spans="1:12">
      <c r="A46" s="9" t="str">
        <f>IF(I46&gt;0,TEXT(SUMPRODUCT(($F$4:$F$231=$F46)*($K46&lt;$K$4:$K$231))+1,"00"),"")</f>
        <v>03</v>
      </c>
      <c r="B46" s="10" t="s">
        <v>101</v>
      </c>
      <c r="C46" s="10" t="s">
        <v>85</v>
      </c>
      <c r="D46" s="10" t="s">
        <v>97</v>
      </c>
      <c r="E46" s="10" t="s">
        <v>98</v>
      </c>
      <c r="F46" s="10" t="s">
        <v>99</v>
      </c>
      <c r="G46" s="10">
        <v>1</v>
      </c>
      <c r="H46" s="14">
        <v>26.6666666666667</v>
      </c>
      <c r="I46" s="11">
        <v>81.9</v>
      </c>
      <c r="J46" s="18">
        <f t="shared" si="0"/>
        <v>40.95</v>
      </c>
      <c r="K46" s="18">
        <f t="shared" si="1"/>
        <v>67.6166666666667</v>
      </c>
      <c r="L46" s="11" t="str">
        <f t="shared" si="2"/>
        <v/>
      </c>
    </row>
    <row r="47" ht="15" customHeight="1" spans="1:12">
      <c r="A47" s="9" t="str">
        <f>IF(I47&gt;0,TEXT(SUMPRODUCT(($F$4:$F$231=$F47)*($K47&lt;$K$4:$K$231))+1,"00"),"")</f>
        <v>01</v>
      </c>
      <c r="B47" s="10" t="s">
        <v>102</v>
      </c>
      <c r="C47" s="10" t="s">
        <v>103</v>
      </c>
      <c r="D47" s="10" t="s">
        <v>104</v>
      </c>
      <c r="E47" s="10" t="s">
        <v>105</v>
      </c>
      <c r="F47" s="10" t="s">
        <v>106</v>
      </c>
      <c r="G47" s="10">
        <v>1</v>
      </c>
      <c r="H47" s="14">
        <v>36.4166666666667</v>
      </c>
      <c r="I47" s="11">
        <v>84.9</v>
      </c>
      <c r="J47" s="18">
        <f t="shared" si="0"/>
        <v>42.45</v>
      </c>
      <c r="K47" s="18">
        <f t="shared" si="1"/>
        <v>78.8666666666667</v>
      </c>
      <c r="L47" s="11" t="str">
        <f t="shared" si="2"/>
        <v/>
      </c>
    </row>
    <row r="48" ht="15" customHeight="1" spans="1:12">
      <c r="A48" s="9" t="str">
        <f>IF(I48&gt;0,TEXT(SUMPRODUCT(($F$4:$F$231=$F48)*($K48&lt;$K$4:$K$231))+1,"00"),"")</f>
        <v>02</v>
      </c>
      <c r="B48" s="10" t="s">
        <v>107</v>
      </c>
      <c r="C48" s="10" t="s">
        <v>103</v>
      </c>
      <c r="D48" s="10" t="s">
        <v>104</v>
      </c>
      <c r="E48" s="10" t="s">
        <v>105</v>
      </c>
      <c r="F48" s="10" t="s">
        <v>106</v>
      </c>
      <c r="G48" s="10">
        <v>1</v>
      </c>
      <c r="H48" s="14">
        <v>36.0833333333333</v>
      </c>
      <c r="I48" s="11">
        <v>75.04</v>
      </c>
      <c r="J48" s="18">
        <f t="shared" si="0"/>
        <v>37.52</v>
      </c>
      <c r="K48" s="18">
        <f t="shared" si="1"/>
        <v>73.6033333333333</v>
      </c>
      <c r="L48" s="11" t="str">
        <f t="shared" si="2"/>
        <v/>
      </c>
    </row>
    <row r="49" ht="15" customHeight="1" spans="1:12">
      <c r="A49" s="9" t="str">
        <f>IF(I49&gt;0,TEXT(SUMPRODUCT(($F$4:$F$231=$F49)*($K49&lt;$K$4:$K$231))+1,"00"),"")</f>
        <v/>
      </c>
      <c r="B49" s="10" t="s">
        <v>108</v>
      </c>
      <c r="C49" s="10" t="s">
        <v>103</v>
      </c>
      <c r="D49" s="10" t="s">
        <v>104</v>
      </c>
      <c r="E49" s="10" t="s">
        <v>105</v>
      </c>
      <c r="F49" s="10" t="s">
        <v>106</v>
      </c>
      <c r="G49" s="10">
        <v>1</v>
      </c>
      <c r="H49" s="14">
        <v>36.5833333333333</v>
      </c>
      <c r="I49" s="11"/>
      <c r="J49" s="18">
        <f t="shared" si="0"/>
        <v>0</v>
      </c>
      <c r="K49" s="18">
        <f t="shared" si="1"/>
        <v>0</v>
      </c>
      <c r="L49" s="11" t="str">
        <f t="shared" si="2"/>
        <v>面试缺考</v>
      </c>
    </row>
    <row r="50" ht="15" customHeight="1" spans="1:12">
      <c r="A50" s="9" t="str">
        <f>IF(I50&gt;0,TEXT(SUMPRODUCT(($F$4:$F$231=$F50)*($K50&lt;$K$4:$K$231))+1,"00"),"")</f>
        <v>01</v>
      </c>
      <c r="B50" s="10" t="s">
        <v>109</v>
      </c>
      <c r="C50" s="10" t="s">
        <v>103</v>
      </c>
      <c r="D50" s="10" t="s">
        <v>104</v>
      </c>
      <c r="E50" s="10" t="s">
        <v>110</v>
      </c>
      <c r="F50" s="10" t="s">
        <v>111</v>
      </c>
      <c r="G50" s="10">
        <v>1</v>
      </c>
      <c r="H50" s="14">
        <v>37.4166666666667</v>
      </c>
      <c r="I50" s="11">
        <v>76.94</v>
      </c>
      <c r="J50" s="18">
        <f t="shared" si="0"/>
        <v>38.47</v>
      </c>
      <c r="K50" s="18">
        <f t="shared" si="1"/>
        <v>75.8866666666667</v>
      </c>
      <c r="L50" s="11" t="str">
        <f t="shared" si="2"/>
        <v/>
      </c>
    </row>
    <row r="51" ht="15" customHeight="1" spans="1:12">
      <c r="A51" s="9" t="str">
        <f>IF(I51&gt;0,TEXT(SUMPRODUCT(($F$4:$F$231=$F51)*($K51&lt;$K$4:$K$231))+1,"00"),"")</f>
        <v>02</v>
      </c>
      <c r="B51" s="10" t="s">
        <v>112</v>
      </c>
      <c r="C51" s="10" t="s">
        <v>103</v>
      </c>
      <c r="D51" s="10" t="s">
        <v>104</v>
      </c>
      <c r="E51" s="10" t="s">
        <v>110</v>
      </c>
      <c r="F51" s="10" t="s">
        <v>111</v>
      </c>
      <c r="G51" s="10">
        <v>1</v>
      </c>
      <c r="H51" s="14">
        <v>34.25</v>
      </c>
      <c r="I51" s="11">
        <v>80.14</v>
      </c>
      <c r="J51" s="18">
        <f t="shared" si="0"/>
        <v>40.07</v>
      </c>
      <c r="K51" s="18">
        <f t="shared" si="1"/>
        <v>74.32</v>
      </c>
      <c r="L51" s="11" t="str">
        <f t="shared" si="2"/>
        <v/>
      </c>
    </row>
    <row r="52" ht="15" customHeight="1" spans="1:12">
      <c r="A52" s="9" t="str">
        <f>IF(I52&gt;0,TEXT(SUMPRODUCT(($F$4:$F$231=$F52)*($K52&lt;$K$4:$K$231))+1,"00"),"")</f>
        <v>03</v>
      </c>
      <c r="B52" s="10" t="s">
        <v>113</v>
      </c>
      <c r="C52" s="10" t="s">
        <v>103</v>
      </c>
      <c r="D52" s="10" t="s">
        <v>104</v>
      </c>
      <c r="E52" s="10" t="s">
        <v>110</v>
      </c>
      <c r="F52" s="10" t="s">
        <v>111</v>
      </c>
      <c r="G52" s="10">
        <v>1</v>
      </c>
      <c r="H52" s="14">
        <v>32.25</v>
      </c>
      <c r="I52" s="11">
        <v>82.28</v>
      </c>
      <c r="J52" s="18">
        <f t="shared" si="0"/>
        <v>41.14</v>
      </c>
      <c r="K52" s="18">
        <f t="shared" si="1"/>
        <v>73.39</v>
      </c>
      <c r="L52" s="11" t="str">
        <f t="shared" si="2"/>
        <v/>
      </c>
    </row>
    <row r="53" ht="15" customHeight="1" spans="1:12">
      <c r="A53" s="9" t="str">
        <f>IF(I53&gt;0,TEXT(SUMPRODUCT(($F$4:$F$231=$F53)*($K53&lt;$K$4:$K$231))+1,"00"),"")</f>
        <v>01</v>
      </c>
      <c r="B53" s="10" t="s">
        <v>114</v>
      </c>
      <c r="C53" s="10" t="s">
        <v>103</v>
      </c>
      <c r="D53" s="10" t="s">
        <v>115</v>
      </c>
      <c r="E53" s="10" t="s">
        <v>110</v>
      </c>
      <c r="F53" s="10" t="s">
        <v>116</v>
      </c>
      <c r="G53" s="10">
        <v>1</v>
      </c>
      <c r="H53" s="14">
        <v>33.1666666666667</v>
      </c>
      <c r="I53" s="11">
        <v>82.74</v>
      </c>
      <c r="J53" s="18">
        <f t="shared" si="0"/>
        <v>41.37</v>
      </c>
      <c r="K53" s="18">
        <f t="shared" si="1"/>
        <v>74.5366666666667</v>
      </c>
      <c r="L53" s="11" t="str">
        <f t="shared" si="2"/>
        <v/>
      </c>
    </row>
    <row r="54" ht="15" customHeight="1" spans="1:12">
      <c r="A54" s="9" t="str">
        <f>IF(I54&gt;0,TEXT(SUMPRODUCT(($F$4:$F$231=$F54)*($K54&lt;$K$4:$K$231))+1,"00"),"")</f>
        <v>02</v>
      </c>
      <c r="B54" s="10" t="s">
        <v>117</v>
      </c>
      <c r="C54" s="10" t="s">
        <v>103</v>
      </c>
      <c r="D54" s="10" t="s">
        <v>115</v>
      </c>
      <c r="E54" s="10" t="s">
        <v>110</v>
      </c>
      <c r="F54" s="10" t="s">
        <v>116</v>
      </c>
      <c r="G54" s="10">
        <v>1</v>
      </c>
      <c r="H54" s="14">
        <v>33.3333333333333</v>
      </c>
      <c r="I54" s="11">
        <v>78.54</v>
      </c>
      <c r="J54" s="18">
        <f t="shared" si="0"/>
        <v>39.27</v>
      </c>
      <c r="K54" s="18">
        <f t="shared" si="1"/>
        <v>72.6033333333333</v>
      </c>
      <c r="L54" s="11" t="str">
        <f t="shared" si="2"/>
        <v/>
      </c>
    </row>
    <row r="55" ht="15" customHeight="1" spans="1:12">
      <c r="A55" s="9" t="str">
        <f>IF(I55&gt;0,TEXT(SUMPRODUCT(($F$4:$F$231=$F55)*($K55&lt;$K$4:$K$231))+1,"00"),"")</f>
        <v>03</v>
      </c>
      <c r="B55" s="11" t="s">
        <v>118</v>
      </c>
      <c r="C55" s="11" t="s">
        <v>103</v>
      </c>
      <c r="D55" s="11" t="s">
        <v>115</v>
      </c>
      <c r="E55" s="11" t="s">
        <v>110</v>
      </c>
      <c r="F55" s="11" t="s">
        <v>116</v>
      </c>
      <c r="G55" s="11">
        <v>1</v>
      </c>
      <c r="H55" s="14">
        <v>31.25</v>
      </c>
      <c r="I55" s="11">
        <v>82.42</v>
      </c>
      <c r="J55" s="18">
        <f t="shared" si="0"/>
        <v>41.21</v>
      </c>
      <c r="K55" s="18">
        <f t="shared" si="1"/>
        <v>72.46</v>
      </c>
      <c r="L55" s="11" t="str">
        <f t="shared" si="2"/>
        <v/>
      </c>
    </row>
    <row r="56" ht="15" customHeight="1" spans="1:12">
      <c r="A56" s="9" t="str">
        <f>IF(I56&gt;0,TEXT(SUMPRODUCT(($F$4:$F$231=$F56)*($K56&lt;$K$4:$K$231))+1,"00"),"")</f>
        <v>01</v>
      </c>
      <c r="B56" s="10" t="s">
        <v>119</v>
      </c>
      <c r="C56" s="10" t="s">
        <v>103</v>
      </c>
      <c r="D56" s="10" t="s">
        <v>120</v>
      </c>
      <c r="E56" s="10" t="s">
        <v>105</v>
      </c>
      <c r="F56" s="10" t="s">
        <v>121</v>
      </c>
      <c r="G56" s="10">
        <v>1</v>
      </c>
      <c r="H56" s="14">
        <v>37.3333333333333</v>
      </c>
      <c r="I56" s="11">
        <v>81.38</v>
      </c>
      <c r="J56" s="18">
        <f t="shared" si="0"/>
        <v>40.69</v>
      </c>
      <c r="K56" s="18">
        <f t="shared" si="1"/>
        <v>78.0233333333333</v>
      </c>
      <c r="L56" s="11" t="str">
        <f t="shared" si="2"/>
        <v/>
      </c>
    </row>
    <row r="57" ht="15" customHeight="1" spans="1:12">
      <c r="A57" s="9" t="str">
        <f>IF(I57&gt;0,TEXT(SUMPRODUCT(($F$4:$F$231=$F57)*($K57&lt;$K$4:$K$231))+1,"00"),"")</f>
        <v>02</v>
      </c>
      <c r="B57" s="10" t="s">
        <v>122</v>
      </c>
      <c r="C57" s="10" t="s">
        <v>103</v>
      </c>
      <c r="D57" s="10" t="s">
        <v>120</v>
      </c>
      <c r="E57" s="10" t="s">
        <v>105</v>
      </c>
      <c r="F57" s="10" t="s">
        <v>121</v>
      </c>
      <c r="G57" s="10">
        <v>1</v>
      </c>
      <c r="H57" s="14">
        <v>36.25</v>
      </c>
      <c r="I57" s="11">
        <v>76.9</v>
      </c>
      <c r="J57" s="18">
        <f t="shared" si="0"/>
        <v>38.45</v>
      </c>
      <c r="K57" s="18">
        <f t="shared" si="1"/>
        <v>74.7</v>
      </c>
      <c r="L57" s="11" t="str">
        <f t="shared" si="2"/>
        <v/>
      </c>
    </row>
    <row r="58" ht="15" customHeight="1" spans="1:12">
      <c r="A58" s="9" t="str">
        <f>IF(I58&gt;0,TEXT(SUMPRODUCT(($F$4:$F$231=$F58)*($K58&lt;$K$4:$K$231))+1,"00"),"")</f>
        <v>03</v>
      </c>
      <c r="B58" s="11" t="s">
        <v>123</v>
      </c>
      <c r="C58" s="11" t="s">
        <v>103</v>
      </c>
      <c r="D58" s="11" t="s">
        <v>120</v>
      </c>
      <c r="E58" s="11" t="s">
        <v>105</v>
      </c>
      <c r="F58" s="11" t="s">
        <v>121</v>
      </c>
      <c r="G58" s="11">
        <v>1</v>
      </c>
      <c r="H58" s="14">
        <v>33.6666666666667</v>
      </c>
      <c r="I58" s="11">
        <v>72.5</v>
      </c>
      <c r="J58" s="18">
        <f t="shared" si="0"/>
        <v>36.25</v>
      </c>
      <c r="K58" s="18">
        <f t="shared" si="1"/>
        <v>69.9166666666667</v>
      </c>
      <c r="L58" s="11" t="str">
        <f t="shared" si="2"/>
        <v/>
      </c>
    </row>
    <row r="59" ht="15" customHeight="1" spans="1:12">
      <c r="A59" s="9" t="str">
        <f>IF(I59&gt;0,TEXT(SUMPRODUCT(($F$4:$F$231=$F59)*($K59&lt;$K$4:$K$231))+1,"00"),"")</f>
        <v>01</v>
      </c>
      <c r="B59" s="10" t="s">
        <v>124</v>
      </c>
      <c r="C59" s="10" t="s">
        <v>103</v>
      </c>
      <c r="D59" s="10" t="s">
        <v>125</v>
      </c>
      <c r="E59" s="10" t="s">
        <v>105</v>
      </c>
      <c r="F59" s="10" t="s">
        <v>126</v>
      </c>
      <c r="G59" s="10">
        <v>1</v>
      </c>
      <c r="H59" s="14">
        <v>35.75</v>
      </c>
      <c r="I59" s="11">
        <v>81.1</v>
      </c>
      <c r="J59" s="18">
        <f t="shared" si="0"/>
        <v>40.55</v>
      </c>
      <c r="K59" s="18">
        <f t="shared" si="1"/>
        <v>76.3</v>
      </c>
      <c r="L59" s="11" t="str">
        <f t="shared" si="2"/>
        <v/>
      </c>
    </row>
    <row r="60" ht="15" customHeight="1" spans="1:12">
      <c r="A60" s="9" t="str">
        <f>IF(I60&gt;0,TEXT(SUMPRODUCT(($F$4:$F$231=$F60)*($K60&lt;$K$4:$K$231))+1,"00"),"")</f>
        <v>02</v>
      </c>
      <c r="B60" s="10" t="s">
        <v>127</v>
      </c>
      <c r="C60" s="10" t="s">
        <v>103</v>
      </c>
      <c r="D60" s="10" t="s">
        <v>125</v>
      </c>
      <c r="E60" s="10" t="s">
        <v>105</v>
      </c>
      <c r="F60" s="10" t="s">
        <v>126</v>
      </c>
      <c r="G60" s="10">
        <v>1</v>
      </c>
      <c r="H60" s="14">
        <v>35.75</v>
      </c>
      <c r="I60" s="11">
        <v>80.08</v>
      </c>
      <c r="J60" s="18">
        <f t="shared" si="0"/>
        <v>40.04</v>
      </c>
      <c r="K60" s="18">
        <f t="shared" si="1"/>
        <v>75.79</v>
      </c>
      <c r="L60" s="11" t="str">
        <f t="shared" si="2"/>
        <v/>
      </c>
    </row>
    <row r="61" ht="15" customHeight="1" spans="1:12">
      <c r="A61" s="9" t="str">
        <f>IF(I61&gt;0,TEXT(SUMPRODUCT(($F$4:$F$231=$F61)*($K61&lt;$K$4:$K$231))+1,"00"),"")</f>
        <v>03</v>
      </c>
      <c r="B61" s="10" t="s">
        <v>128</v>
      </c>
      <c r="C61" s="10" t="s">
        <v>103</v>
      </c>
      <c r="D61" s="10" t="s">
        <v>125</v>
      </c>
      <c r="E61" s="10" t="s">
        <v>105</v>
      </c>
      <c r="F61" s="10" t="s">
        <v>126</v>
      </c>
      <c r="G61" s="10">
        <v>1</v>
      </c>
      <c r="H61" s="14">
        <v>34.6666666666667</v>
      </c>
      <c r="I61" s="11">
        <v>80.26</v>
      </c>
      <c r="J61" s="18">
        <f t="shared" si="0"/>
        <v>40.13</v>
      </c>
      <c r="K61" s="18">
        <f t="shared" si="1"/>
        <v>74.7966666666667</v>
      </c>
      <c r="L61" s="11" t="str">
        <f t="shared" si="2"/>
        <v/>
      </c>
    </row>
    <row r="62" ht="15" customHeight="1" spans="1:12">
      <c r="A62" s="9" t="str">
        <f>IF(I62&gt;0,TEXT(SUMPRODUCT(($F$4:$F$231=$F62)*($K62&lt;$K$4:$K$231))+1,"00"),"")</f>
        <v>01</v>
      </c>
      <c r="B62" s="10" t="s">
        <v>129</v>
      </c>
      <c r="C62" s="10" t="s">
        <v>103</v>
      </c>
      <c r="D62" s="10" t="s">
        <v>130</v>
      </c>
      <c r="E62" s="10" t="s">
        <v>110</v>
      </c>
      <c r="F62" s="10" t="s">
        <v>131</v>
      </c>
      <c r="G62" s="10">
        <v>1</v>
      </c>
      <c r="H62" s="14">
        <v>32.75</v>
      </c>
      <c r="I62" s="11">
        <v>79.76</v>
      </c>
      <c r="J62" s="18">
        <f t="shared" si="0"/>
        <v>39.88</v>
      </c>
      <c r="K62" s="18">
        <f t="shared" si="1"/>
        <v>72.63</v>
      </c>
      <c r="L62" s="11" t="str">
        <f t="shared" si="2"/>
        <v/>
      </c>
    </row>
    <row r="63" ht="15" customHeight="1" spans="1:12">
      <c r="A63" s="9" t="str">
        <f>IF(I63&gt;0,TEXT(SUMPRODUCT(($F$4:$F$231=$F63)*($K63&lt;$K$4:$K$231))+1,"00"),"")</f>
        <v>02</v>
      </c>
      <c r="B63" s="10" t="s">
        <v>132</v>
      </c>
      <c r="C63" s="10" t="s">
        <v>103</v>
      </c>
      <c r="D63" s="10" t="s">
        <v>130</v>
      </c>
      <c r="E63" s="10" t="s">
        <v>110</v>
      </c>
      <c r="F63" s="10" t="s">
        <v>131</v>
      </c>
      <c r="G63" s="10">
        <v>1</v>
      </c>
      <c r="H63" s="14">
        <v>31.75</v>
      </c>
      <c r="I63" s="11">
        <v>78.9</v>
      </c>
      <c r="J63" s="18">
        <f t="shared" si="0"/>
        <v>39.45</v>
      </c>
      <c r="K63" s="18">
        <f t="shared" si="1"/>
        <v>71.2</v>
      </c>
      <c r="L63" s="11" t="str">
        <f t="shared" si="2"/>
        <v/>
      </c>
    </row>
    <row r="64" ht="15" customHeight="1" spans="1:12">
      <c r="A64" s="9" t="str">
        <f>IF(I64&gt;0,TEXT(SUMPRODUCT(($F$4:$F$231=$F64)*($K64&lt;$K$4:$K$231))+1,"00"),"")</f>
        <v/>
      </c>
      <c r="B64" s="10" t="s">
        <v>133</v>
      </c>
      <c r="C64" s="10" t="s">
        <v>103</v>
      </c>
      <c r="D64" s="10" t="s">
        <v>130</v>
      </c>
      <c r="E64" s="10" t="s">
        <v>110</v>
      </c>
      <c r="F64" s="10" t="s">
        <v>131</v>
      </c>
      <c r="G64" s="10">
        <v>1</v>
      </c>
      <c r="H64" s="14">
        <v>31.5833333333333</v>
      </c>
      <c r="I64" s="11"/>
      <c r="J64" s="18">
        <f t="shared" si="0"/>
        <v>0</v>
      </c>
      <c r="K64" s="18">
        <f t="shared" si="1"/>
        <v>0</v>
      </c>
      <c r="L64" s="11" t="str">
        <f t="shared" si="2"/>
        <v>面试缺考</v>
      </c>
    </row>
    <row r="65" ht="15" customHeight="1" spans="1:12">
      <c r="A65" s="9" t="str">
        <f>IF(I65&gt;0,TEXT(SUMPRODUCT(($F$4:$F$231=$F65)*($K65&lt;$K$4:$K$231))+1,"00"),"")</f>
        <v>01</v>
      </c>
      <c r="B65" s="10" t="s">
        <v>134</v>
      </c>
      <c r="C65" s="10" t="s">
        <v>103</v>
      </c>
      <c r="D65" s="10" t="s">
        <v>135</v>
      </c>
      <c r="E65" s="10" t="s">
        <v>110</v>
      </c>
      <c r="F65" s="10" t="s">
        <v>136</v>
      </c>
      <c r="G65" s="10">
        <v>1</v>
      </c>
      <c r="H65" s="14">
        <v>36</v>
      </c>
      <c r="I65" s="11">
        <v>77.92</v>
      </c>
      <c r="J65" s="18">
        <f t="shared" si="0"/>
        <v>38.96</v>
      </c>
      <c r="K65" s="18">
        <f t="shared" si="1"/>
        <v>74.96</v>
      </c>
      <c r="L65" s="11" t="str">
        <f t="shared" si="2"/>
        <v/>
      </c>
    </row>
    <row r="66" ht="15" customHeight="1" spans="1:12">
      <c r="A66" s="9" t="str">
        <f>IF(I66&gt;0,TEXT(SUMPRODUCT(($F$4:$F$231=$F66)*($K66&lt;$K$4:$K$231))+1,"00"),"")</f>
        <v>02</v>
      </c>
      <c r="B66" s="10" t="s">
        <v>137</v>
      </c>
      <c r="C66" s="10" t="s">
        <v>103</v>
      </c>
      <c r="D66" s="10" t="s">
        <v>135</v>
      </c>
      <c r="E66" s="10" t="s">
        <v>110</v>
      </c>
      <c r="F66" s="10" t="s">
        <v>136</v>
      </c>
      <c r="G66" s="10">
        <v>1</v>
      </c>
      <c r="H66" s="14">
        <v>33.5833333333333</v>
      </c>
      <c r="I66" s="11">
        <v>75.9</v>
      </c>
      <c r="J66" s="18">
        <f t="shared" si="0"/>
        <v>37.95</v>
      </c>
      <c r="K66" s="18">
        <f t="shared" si="1"/>
        <v>71.5333333333333</v>
      </c>
      <c r="L66" s="11" t="str">
        <f t="shared" si="2"/>
        <v/>
      </c>
    </row>
    <row r="67" ht="15" customHeight="1" spans="1:12">
      <c r="A67" s="9" t="str">
        <f>IF(I67&gt;0,TEXT(SUMPRODUCT(($F$4:$F$231=$F67)*($K67&lt;$K$4:$K$231))+1,"00"),"")</f>
        <v>03</v>
      </c>
      <c r="B67" s="10" t="s">
        <v>138</v>
      </c>
      <c r="C67" s="10" t="s">
        <v>103</v>
      </c>
      <c r="D67" s="10" t="s">
        <v>135</v>
      </c>
      <c r="E67" s="10" t="s">
        <v>110</v>
      </c>
      <c r="F67" s="10" t="s">
        <v>136</v>
      </c>
      <c r="G67" s="10">
        <v>1</v>
      </c>
      <c r="H67" s="14">
        <v>33.8333333333333</v>
      </c>
      <c r="I67" s="11">
        <v>63.8</v>
      </c>
      <c r="J67" s="18">
        <f t="shared" si="0"/>
        <v>31.9</v>
      </c>
      <c r="K67" s="18">
        <f t="shared" si="1"/>
        <v>65.7333333333333</v>
      </c>
      <c r="L67" s="11" t="str">
        <f t="shared" si="2"/>
        <v/>
      </c>
    </row>
    <row r="68" ht="15" customHeight="1" spans="1:12">
      <c r="A68" s="9" t="str">
        <f>IF(I68&gt;0,TEXT(SUMPRODUCT(($F$4:$F$231=$F68)*($K68&lt;$K$4:$K$231))+1,"00"),"")</f>
        <v>01</v>
      </c>
      <c r="B68" s="10" t="s">
        <v>139</v>
      </c>
      <c r="C68" s="10" t="s">
        <v>103</v>
      </c>
      <c r="D68" s="10" t="s">
        <v>140</v>
      </c>
      <c r="E68" s="10" t="s">
        <v>141</v>
      </c>
      <c r="F68" s="10" t="s">
        <v>142</v>
      </c>
      <c r="G68" s="10">
        <v>1</v>
      </c>
      <c r="H68" s="14">
        <v>37.75</v>
      </c>
      <c r="I68" s="11">
        <v>79.34</v>
      </c>
      <c r="J68" s="18">
        <f t="shared" ref="J68:J131" si="3">IF(I68&gt;0,I68*0.5,0)</f>
        <v>39.67</v>
      </c>
      <c r="K68" s="18">
        <f t="shared" ref="K68:K131" si="4">IF(I68&gt;0,H68+J68,0)</f>
        <v>77.42</v>
      </c>
      <c r="L68" s="11" t="str">
        <f t="shared" ref="L68:L131" si="5">IF(I68&gt;0,"","面试缺考")</f>
        <v/>
      </c>
    </row>
    <row r="69" ht="15" customHeight="1" spans="1:12">
      <c r="A69" s="9" t="str">
        <f>IF(I69&gt;0,TEXT(SUMPRODUCT(($F$4:$F$231=$F69)*($K69&lt;$K$4:$K$231))+1,"00"),"")</f>
        <v>02</v>
      </c>
      <c r="B69" s="10" t="s">
        <v>143</v>
      </c>
      <c r="C69" s="10" t="s">
        <v>103</v>
      </c>
      <c r="D69" s="10" t="s">
        <v>140</v>
      </c>
      <c r="E69" s="10" t="s">
        <v>141</v>
      </c>
      <c r="F69" s="10" t="s">
        <v>142</v>
      </c>
      <c r="G69" s="10">
        <v>1</v>
      </c>
      <c r="H69" s="14">
        <v>35.1666666666667</v>
      </c>
      <c r="I69" s="11">
        <v>78.46</v>
      </c>
      <c r="J69" s="18">
        <f t="shared" si="3"/>
        <v>39.23</v>
      </c>
      <c r="K69" s="18">
        <f t="shared" si="4"/>
        <v>74.3966666666667</v>
      </c>
      <c r="L69" s="11" t="str">
        <f t="shared" si="5"/>
        <v/>
      </c>
    </row>
    <row r="70" ht="15" customHeight="1" spans="1:12">
      <c r="A70" s="9" t="str">
        <f>IF(I70&gt;0,TEXT(SUMPRODUCT(($F$4:$F$231=$F70)*($K70&lt;$K$4:$K$231))+1,"00"),"")</f>
        <v>03</v>
      </c>
      <c r="B70" s="11" t="s">
        <v>144</v>
      </c>
      <c r="C70" s="11" t="s">
        <v>103</v>
      </c>
      <c r="D70" s="11" t="s">
        <v>140</v>
      </c>
      <c r="E70" s="11" t="s">
        <v>141</v>
      </c>
      <c r="F70" s="11" t="s">
        <v>142</v>
      </c>
      <c r="G70" s="11">
        <v>1</v>
      </c>
      <c r="H70" s="14">
        <v>35</v>
      </c>
      <c r="I70" s="11">
        <v>54.2</v>
      </c>
      <c r="J70" s="18">
        <f t="shared" si="3"/>
        <v>27.1</v>
      </c>
      <c r="K70" s="18">
        <f t="shared" si="4"/>
        <v>62.1</v>
      </c>
      <c r="L70" s="11" t="str">
        <f t="shared" si="5"/>
        <v/>
      </c>
    </row>
    <row r="71" ht="15" customHeight="1" spans="1:12">
      <c r="A71" s="9" t="str">
        <f>IF(I71&gt;0,TEXT(SUMPRODUCT(($F$4:$F$231=$F71)*($K71&lt;$K$4:$K$231))+1,"00"),"")</f>
        <v>01</v>
      </c>
      <c r="B71" s="10" t="s">
        <v>145</v>
      </c>
      <c r="C71" s="10" t="s">
        <v>103</v>
      </c>
      <c r="D71" s="10" t="s">
        <v>146</v>
      </c>
      <c r="E71" s="10" t="s">
        <v>141</v>
      </c>
      <c r="F71" s="10" t="s">
        <v>147</v>
      </c>
      <c r="G71" s="10">
        <v>1</v>
      </c>
      <c r="H71" s="14">
        <v>37.9166666666667</v>
      </c>
      <c r="I71" s="11">
        <v>82.1</v>
      </c>
      <c r="J71" s="18">
        <f t="shared" si="3"/>
        <v>41.05</v>
      </c>
      <c r="K71" s="18">
        <f t="shared" si="4"/>
        <v>78.9666666666667</v>
      </c>
      <c r="L71" s="11" t="str">
        <f t="shared" si="5"/>
        <v/>
      </c>
    </row>
    <row r="72" ht="15" customHeight="1" spans="1:12">
      <c r="A72" s="9" t="str">
        <f>IF(I72&gt;0,TEXT(SUMPRODUCT(($F$4:$F$231=$F72)*($K72&lt;$K$4:$K$231))+1,"00"),"")</f>
        <v>02</v>
      </c>
      <c r="B72" s="10" t="s">
        <v>148</v>
      </c>
      <c r="C72" s="10" t="s">
        <v>103</v>
      </c>
      <c r="D72" s="10" t="s">
        <v>146</v>
      </c>
      <c r="E72" s="10" t="s">
        <v>141</v>
      </c>
      <c r="F72" s="10" t="s">
        <v>147</v>
      </c>
      <c r="G72" s="10">
        <v>1</v>
      </c>
      <c r="H72" s="14">
        <v>37.3333333333333</v>
      </c>
      <c r="I72" s="11">
        <v>83.14</v>
      </c>
      <c r="J72" s="18">
        <f t="shared" si="3"/>
        <v>41.57</v>
      </c>
      <c r="K72" s="18">
        <f t="shared" si="4"/>
        <v>78.9033333333333</v>
      </c>
      <c r="L72" s="11" t="str">
        <f t="shared" si="5"/>
        <v/>
      </c>
    </row>
    <row r="73" ht="15" customHeight="1" spans="1:12">
      <c r="A73" s="9" t="str">
        <f>IF(I73&gt;0,TEXT(SUMPRODUCT(($F$4:$F$231=$F73)*($K73&lt;$K$4:$K$231))+1,"00"),"")</f>
        <v>03</v>
      </c>
      <c r="B73" s="10" t="s">
        <v>149</v>
      </c>
      <c r="C73" s="10" t="s">
        <v>103</v>
      </c>
      <c r="D73" s="10" t="s">
        <v>146</v>
      </c>
      <c r="E73" s="10" t="s">
        <v>141</v>
      </c>
      <c r="F73" s="10" t="s">
        <v>147</v>
      </c>
      <c r="G73" s="10">
        <v>1</v>
      </c>
      <c r="H73" s="14">
        <v>37.25</v>
      </c>
      <c r="I73" s="11">
        <v>82.66</v>
      </c>
      <c r="J73" s="18">
        <f t="shared" si="3"/>
        <v>41.33</v>
      </c>
      <c r="K73" s="18">
        <f t="shared" si="4"/>
        <v>78.58</v>
      </c>
      <c r="L73" s="11" t="str">
        <f t="shared" si="5"/>
        <v/>
      </c>
    </row>
    <row r="74" ht="15" customHeight="1" spans="1:12">
      <c r="A74" s="9" t="str">
        <f>IF(I74&gt;0,TEXT(SUMPRODUCT(($F$4:$F$231=$F74)*($K74&lt;$K$4:$K$231))+1,"00"),"")</f>
        <v>01</v>
      </c>
      <c r="B74" s="10" t="s">
        <v>150</v>
      </c>
      <c r="C74" s="10" t="s">
        <v>103</v>
      </c>
      <c r="D74" s="10" t="s">
        <v>151</v>
      </c>
      <c r="E74" s="10" t="s">
        <v>110</v>
      </c>
      <c r="F74" s="10" t="s">
        <v>152</v>
      </c>
      <c r="G74" s="10">
        <v>1</v>
      </c>
      <c r="H74" s="14">
        <v>32.0833333333333</v>
      </c>
      <c r="I74" s="11">
        <v>85.1</v>
      </c>
      <c r="J74" s="18">
        <f t="shared" si="3"/>
        <v>42.55</v>
      </c>
      <c r="K74" s="18">
        <f t="shared" si="4"/>
        <v>74.6333333333333</v>
      </c>
      <c r="L74" s="11" t="str">
        <f t="shared" si="5"/>
        <v/>
      </c>
    </row>
    <row r="75" ht="15" customHeight="1" spans="1:12">
      <c r="A75" s="9" t="str">
        <f>IF(I75&gt;0,TEXT(SUMPRODUCT(($F$4:$F$231=$F75)*($K75&lt;$K$4:$K$231))+1,"00"),"")</f>
        <v>02</v>
      </c>
      <c r="B75" s="10" t="s">
        <v>153</v>
      </c>
      <c r="C75" s="10" t="s">
        <v>103</v>
      </c>
      <c r="D75" s="10" t="s">
        <v>151</v>
      </c>
      <c r="E75" s="10" t="s">
        <v>110</v>
      </c>
      <c r="F75" s="10" t="s">
        <v>152</v>
      </c>
      <c r="G75" s="10">
        <v>1</v>
      </c>
      <c r="H75" s="14">
        <v>32.3333333333333</v>
      </c>
      <c r="I75" s="11">
        <v>83.82</v>
      </c>
      <c r="J75" s="18">
        <f t="shared" si="3"/>
        <v>41.91</v>
      </c>
      <c r="K75" s="18">
        <f t="shared" si="4"/>
        <v>74.2433333333333</v>
      </c>
      <c r="L75" s="11" t="str">
        <f t="shared" si="5"/>
        <v/>
      </c>
    </row>
    <row r="76" ht="15" customHeight="1" spans="1:12">
      <c r="A76" s="9" t="str">
        <f>IF(I76&gt;0,TEXT(SUMPRODUCT(($F$4:$F$231=$F76)*($K76&lt;$K$4:$K$231))+1,"00"),"")</f>
        <v>03</v>
      </c>
      <c r="B76" s="10" t="s">
        <v>154</v>
      </c>
      <c r="C76" s="10" t="s">
        <v>103</v>
      </c>
      <c r="D76" s="10" t="s">
        <v>151</v>
      </c>
      <c r="E76" s="10" t="s">
        <v>110</v>
      </c>
      <c r="F76" s="10" t="s">
        <v>152</v>
      </c>
      <c r="G76" s="10">
        <v>1</v>
      </c>
      <c r="H76" s="14">
        <v>32.5</v>
      </c>
      <c r="I76" s="11">
        <v>74.06</v>
      </c>
      <c r="J76" s="18">
        <f t="shared" si="3"/>
        <v>37.03</v>
      </c>
      <c r="K76" s="18">
        <f t="shared" si="4"/>
        <v>69.53</v>
      </c>
      <c r="L76" s="11" t="str">
        <f t="shared" si="5"/>
        <v/>
      </c>
    </row>
    <row r="77" ht="15" customHeight="1" spans="1:12">
      <c r="A77" s="9" t="str">
        <f>IF(I77&gt;0,TEXT(SUMPRODUCT(($F$4:$F$231=$F77)*($K77&lt;$K$4:$K$231))+1,"00"),"")</f>
        <v>01</v>
      </c>
      <c r="B77" s="10" t="s">
        <v>155</v>
      </c>
      <c r="C77" s="10" t="s">
        <v>103</v>
      </c>
      <c r="D77" s="10" t="s">
        <v>151</v>
      </c>
      <c r="E77" s="10" t="s">
        <v>24</v>
      </c>
      <c r="F77" s="10" t="s">
        <v>156</v>
      </c>
      <c r="G77" s="10">
        <v>1</v>
      </c>
      <c r="H77" s="14">
        <v>35.5</v>
      </c>
      <c r="I77" s="11">
        <v>84.6</v>
      </c>
      <c r="J77" s="18">
        <f t="shared" si="3"/>
        <v>42.3</v>
      </c>
      <c r="K77" s="18">
        <f t="shared" si="4"/>
        <v>77.8</v>
      </c>
      <c r="L77" s="11" t="str">
        <f t="shared" si="5"/>
        <v/>
      </c>
    </row>
    <row r="78" ht="15" customHeight="1" spans="1:12">
      <c r="A78" s="9" t="str">
        <f>IF(I78&gt;0,TEXT(SUMPRODUCT(($F$4:$F$231=$F78)*($K78&lt;$K$4:$K$231))+1,"00"),"")</f>
        <v>02</v>
      </c>
      <c r="B78" s="10" t="s">
        <v>157</v>
      </c>
      <c r="C78" s="10" t="s">
        <v>103</v>
      </c>
      <c r="D78" s="10" t="s">
        <v>151</v>
      </c>
      <c r="E78" s="10" t="s">
        <v>24</v>
      </c>
      <c r="F78" s="10" t="s">
        <v>156</v>
      </c>
      <c r="G78" s="10">
        <v>1</v>
      </c>
      <c r="H78" s="14">
        <v>35.5833333333333</v>
      </c>
      <c r="I78" s="11">
        <v>83.52</v>
      </c>
      <c r="J78" s="18">
        <f t="shared" si="3"/>
        <v>41.76</v>
      </c>
      <c r="K78" s="18">
        <f t="shared" si="4"/>
        <v>77.3433333333333</v>
      </c>
      <c r="L78" s="11" t="str">
        <f t="shared" si="5"/>
        <v/>
      </c>
    </row>
    <row r="79" ht="15" customHeight="1" spans="1:12">
      <c r="A79" s="9" t="str">
        <f>IF(I79&gt;0,TEXT(SUMPRODUCT(($F$4:$F$231=$F79)*($K79&lt;$K$4:$K$231))+1,"00"),"")</f>
        <v>03</v>
      </c>
      <c r="B79" s="10" t="s">
        <v>158</v>
      </c>
      <c r="C79" s="10" t="s">
        <v>103</v>
      </c>
      <c r="D79" s="10" t="s">
        <v>151</v>
      </c>
      <c r="E79" s="10" t="s">
        <v>24</v>
      </c>
      <c r="F79" s="10" t="s">
        <v>156</v>
      </c>
      <c r="G79" s="10">
        <v>1</v>
      </c>
      <c r="H79" s="14">
        <v>32.75</v>
      </c>
      <c r="I79" s="11">
        <v>83.18</v>
      </c>
      <c r="J79" s="18">
        <f t="shared" si="3"/>
        <v>41.59</v>
      </c>
      <c r="K79" s="18">
        <f t="shared" si="4"/>
        <v>74.34</v>
      </c>
      <c r="L79" s="11" t="str">
        <f t="shared" si="5"/>
        <v/>
      </c>
    </row>
    <row r="80" ht="15" customHeight="1" spans="1:12">
      <c r="A80" s="9" t="str">
        <f>IF(I80&gt;0,TEXT(SUMPRODUCT(($F$4:$F$231=$F80)*($K80&lt;$K$4:$K$231))+1,"00"),"")</f>
        <v>01</v>
      </c>
      <c r="B80" s="10" t="s">
        <v>159</v>
      </c>
      <c r="C80" s="10" t="s">
        <v>103</v>
      </c>
      <c r="D80" s="10" t="s">
        <v>160</v>
      </c>
      <c r="E80" s="10" t="s">
        <v>141</v>
      </c>
      <c r="F80" s="10" t="s">
        <v>161</v>
      </c>
      <c r="G80" s="10">
        <v>1</v>
      </c>
      <c r="H80" s="14">
        <v>37.4166666666667</v>
      </c>
      <c r="I80" s="11">
        <v>79.34</v>
      </c>
      <c r="J80" s="18">
        <f t="shared" si="3"/>
        <v>39.67</v>
      </c>
      <c r="K80" s="18">
        <f t="shared" si="4"/>
        <v>77.0866666666667</v>
      </c>
      <c r="L80" s="11" t="str">
        <f t="shared" si="5"/>
        <v/>
      </c>
    </row>
    <row r="81" ht="15" customHeight="1" spans="1:12">
      <c r="A81" s="9" t="str">
        <f>IF(I81&gt;0,TEXT(SUMPRODUCT(($F$4:$F$231=$F81)*($K81&lt;$K$4:$K$231))+1,"00"),"")</f>
        <v>02</v>
      </c>
      <c r="B81" s="10" t="s">
        <v>162</v>
      </c>
      <c r="C81" s="10" t="s">
        <v>103</v>
      </c>
      <c r="D81" s="10" t="s">
        <v>160</v>
      </c>
      <c r="E81" s="10" t="s">
        <v>141</v>
      </c>
      <c r="F81" s="10" t="s">
        <v>161</v>
      </c>
      <c r="G81" s="10">
        <v>1</v>
      </c>
      <c r="H81" s="14">
        <v>35.0833333333333</v>
      </c>
      <c r="I81" s="11">
        <v>78.8</v>
      </c>
      <c r="J81" s="18">
        <f t="shared" si="3"/>
        <v>39.4</v>
      </c>
      <c r="K81" s="18">
        <f t="shared" si="4"/>
        <v>74.4833333333333</v>
      </c>
      <c r="L81" s="11" t="str">
        <f t="shared" si="5"/>
        <v/>
      </c>
    </row>
    <row r="82" ht="15" customHeight="1" spans="1:12">
      <c r="A82" s="9" t="str">
        <f>IF(I82&gt;0,TEXT(SUMPRODUCT(($F$4:$F$231=$F82)*($K82&lt;$K$4:$K$231))+1,"00"),"")</f>
        <v>03</v>
      </c>
      <c r="B82" s="10" t="s">
        <v>163</v>
      </c>
      <c r="C82" s="10" t="s">
        <v>103</v>
      </c>
      <c r="D82" s="10" t="s">
        <v>160</v>
      </c>
      <c r="E82" s="10" t="s">
        <v>141</v>
      </c>
      <c r="F82" s="10" t="s">
        <v>161</v>
      </c>
      <c r="G82" s="10">
        <v>1</v>
      </c>
      <c r="H82" s="14">
        <v>34.5</v>
      </c>
      <c r="I82" s="11">
        <v>74.2</v>
      </c>
      <c r="J82" s="18">
        <f t="shared" si="3"/>
        <v>37.1</v>
      </c>
      <c r="K82" s="18">
        <f t="shared" si="4"/>
        <v>71.6</v>
      </c>
      <c r="L82" s="11" t="str">
        <f t="shared" si="5"/>
        <v/>
      </c>
    </row>
    <row r="83" ht="15" customHeight="1" spans="1:12">
      <c r="A83" s="9" t="str">
        <f>IF(I83&gt;0,TEXT(SUMPRODUCT(($F$4:$F$231=$F83)*($K83&lt;$K$4:$K$231))+1,"00"),"")</f>
        <v>01</v>
      </c>
      <c r="B83" s="11" t="s">
        <v>164</v>
      </c>
      <c r="C83" s="11" t="s">
        <v>103</v>
      </c>
      <c r="D83" s="11" t="s">
        <v>165</v>
      </c>
      <c r="E83" s="11" t="s">
        <v>166</v>
      </c>
      <c r="F83" s="11" t="s">
        <v>167</v>
      </c>
      <c r="G83" s="11">
        <v>1</v>
      </c>
      <c r="H83" s="14">
        <v>34.75</v>
      </c>
      <c r="I83" s="11">
        <v>85.78</v>
      </c>
      <c r="J83" s="18">
        <f t="shared" si="3"/>
        <v>42.89</v>
      </c>
      <c r="K83" s="18">
        <f t="shared" si="4"/>
        <v>77.64</v>
      </c>
      <c r="L83" s="11" t="str">
        <f t="shared" si="5"/>
        <v/>
      </c>
    </row>
    <row r="84" ht="15" customHeight="1" spans="1:12">
      <c r="A84" s="9" t="str">
        <f>IF(I84&gt;0,TEXT(SUMPRODUCT(($F$4:$F$231=$F84)*($K84&lt;$K$4:$K$231))+1,"00"),"")</f>
        <v>02</v>
      </c>
      <c r="B84" s="10" t="s">
        <v>168</v>
      </c>
      <c r="C84" s="10" t="s">
        <v>103</v>
      </c>
      <c r="D84" s="10" t="s">
        <v>165</v>
      </c>
      <c r="E84" s="10" t="s">
        <v>166</v>
      </c>
      <c r="F84" s="10" t="s">
        <v>167</v>
      </c>
      <c r="G84" s="10">
        <v>1</v>
      </c>
      <c r="H84" s="14">
        <v>37</v>
      </c>
      <c r="I84" s="11">
        <v>80.24</v>
      </c>
      <c r="J84" s="18">
        <f t="shared" si="3"/>
        <v>40.12</v>
      </c>
      <c r="K84" s="18">
        <f t="shared" si="4"/>
        <v>77.12</v>
      </c>
      <c r="L84" s="11" t="str">
        <f t="shared" si="5"/>
        <v/>
      </c>
    </row>
    <row r="85" ht="15" customHeight="1" spans="1:12">
      <c r="A85" s="9" t="str">
        <f>IF(I85&gt;0,TEXT(SUMPRODUCT(($F$4:$F$231=$F85)*($K85&lt;$K$4:$K$231))+1,"00"),"")</f>
        <v>03</v>
      </c>
      <c r="B85" s="10" t="s">
        <v>169</v>
      </c>
      <c r="C85" s="10" t="s">
        <v>103</v>
      </c>
      <c r="D85" s="10" t="s">
        <v>165</v>
      </c>
      <c r="E85" s="10" t="s">
        <v>166</v>
      </c>
      <c r="F85" s="10" t="s">
        <v>167</v>
      </c>
      <c r="G85" s="10">
        <v>1</v>
      </c>
      <c r="H85" s="14">
        <v>35.8333333333333</v>
      </c>
      <c r="I85" s="11">
        <v>80.04</v>
      </c>
      <c r="J85" s="18">
        <f t="shared" si="3"/>
        <v>40.02</v>
      </c>
      <c r="K85" s="18">
        <f t="shared" si="4"/>
        <v>75.8533333333333</v>
      </c>
      <c r="L85" s="11" t="str">
        <f t="shared" si="5"/>
        <v/>
      </c>
    </row>
    <row r="86" ht="15" customHeight="1" spans="1:12">
      <c r="A86" s="9" t="str">
        <f>IF(I86&gt;0,TEXT(SUMPRODUCT(($F$4:$F$231=$F86)*($K86&lt;$K$4:$K$231))+1,"00"),"")</f>
        <v>01</v>
      </c>
      <c r="B86" s="10" t="s">
        <v>170</v>
      </c>
      <c r="C86" s="10" t="s">
        <v>103</v>
      </c>
      <c r="D86" s="10" t="s">
        <v>171</v>
      </c>
      <c r="E86" s="10" t="s">
        <v>166</v>
      </c>
      <c r="F86" s="10" t="s">
        <v>172</v>
      </c>
      <c r="G86" s="10">
        <v>1</v>
      </c>
      <c r="H86" s="14">
        <v>37.5833333333333</v>
      </c>
      <c r="I86" s="11">
        <v>84.32</v>
      </c>
      <c r="J86" s="18">
        <f t="shared" si="3"/>
        <v>42.16</v>
      </c>
      <c r="K86" s="18">
        <f t="shared" si="4"/>
        <v>79.7433333333333</v>
      </c>
      <c r="L86" s="11" t="str">
        <f t="shared" si="5"/>
        <v/>
      </c>
    </row>
    <row r="87" ht="15" customHeight="1" spans="1:12">
      <c r="A87" s="9" t="str">
        <f>IF(I87&gt;0,TEXT(SUMPRODUCT(($F$4:$F$231=$F87)*($K87&lt;$K$4:$K$231))+1,"00"),"")</f>
        <v>02</v>
      </c>
      <c r="B87" s="10" t="s">
        <v>173</v>
      </c>
      <c r="C87" s="10" t="s">
        <v>103</v>
      </c>
      <c r="D87" s="10" t="s">
        <v>171</v>
      </c>
      <c r="E87" s="10" t="s">
        <v>166</v>
      </c>
      <c r="F87" s="10" t="s">
        <v>172</v>
      </c>
      <c r="G87" s="10">
        <v>1</v>
      </c>
      <c r="H87" s="14">
        <v>35</v>
      </c>
      <c r="I87" s="11">
        <v>82.5</v>
      </c>
      <c r="J87" s="18">
        <f t="shared" si="3"/>
        <v>41.25</v>
      </c>
      <c r="K87" s="18">
        <f t="shared" si="4"/>
        <v>76.25</v>
      </c>
      <c r="L87" s="11" t="str">
        <f t="shared" si="5"/>
        <v/>
      </c>
    </row>
    <row r="88" ht="15" customHeight="1" spans="1:12">
      <c r="A88" s="9" t="str">
        <f>IF(I88&gt;0,TEXT(SUMPRODUCT(($F$4:$F$231=$F88)*($K88&lt;$K$4:$K$231))+1,"00"),"")</f>
        <v>03</v>
      </c>
      <c r="B88" s="10" t="s">
        <v>174</v>
      </c>
      <c r="C88" s="10" t="s">
        <v>103</v>
      </c>
      <c r="D88" s="10" t="s">
        <v>171</v>
      </c>
      <c r="E88" s="10" t="s">
        <v>166</v>
      </c>
      <c r="F88" s="10" t="s">
        <v>172</v>
      </c>
      <c r="G88" s="10">
        <v>1</v>
      </c>
      <c r="H88" s="14">
        <v>35.75</v>
      </c>
      <c r="I88" s="11">
        <v>80.92</v>
      </c>
      <c r="J88" s="18">
        <f t="shared" si="3"/>
        <v>40.46</v>
      </c>
      <c r="K88" s="18">
        <f t="shared" si="4"/>
        <v>76.21</v>
      </c>
      <c r="L88" s="11" t="str">
        <f t="shared" si="5"/>
        <v/>
      </c>
    </row>
    <row r="89" ht="15" customHeight="1" spans="1:12">
      <c r="A89" s="9" t="str">
        <f>IF(I89&gt;0,TEXT(SUMPRODUCT(($F$4:$F$231=$F89)*($K89&lt;$K$4:$K$231))+1,"00"),"")</f>
        <v>01</v>
      </c>
      <c r="B89" s="10" t="s">
        <v>175</v>
      </c>
      <c r="C89" s="10" t="s">
        <v>103</v>
      </c>
      <c r="D89" s="10" t="s">
        <v>176</v>
      </c>
      <c r="E89" s="10" t="s">
        <v>166</v>
      </c>
      <c r="F89" s="10" t="s">
        <v>177</v>
      </c>
      <c r="G89" s="10">
        <v>1</v>
      </c>
      <c r="H89" s="14">
        <v>34.9166666666667</v>
      </c>
      <c r="I89" s="11">
        <v>83.82</v>
      </c>
      <c r="J89" s="18">
        <f t="shared" si="3"/>
        <v>41.91</v>
      </c>
      <c r="K89" s="18">
        <f t="shared" si="4"/>
        <v>76.8266666666667</v>
      </c>
      <c r="L89" s="11" t="str">
        <f t="shared" si="5"/>
        <v/>
      </c>
    </row>
    <row r="90" ht="15" customHeight="1" spans="1:12">
      <c r="A90" s="9" t="str">
        <f>IF(I90&gt;0,TEXT(SUMPRODUCT(($F$4:$F$231=$F90)*($K90&lt;$K$4:$K$231))+1,"00"),"")</f>
        <v>02</v>
      </c>
      <c r="B90" s="10" t="s">
        <v>178</v>
      </c>
      <c r="C90" s="10" t="s">
        <v>103</v>
      </c>
      <c r="D90" s="10" t="s">
        <v>176</v>
      </c>
      <c r="E90" s="10" t="s">
        <v>166</v>
      </c>
      <c r="F90" s="10" t="s">
        <v>177</v>
      </c>
      <c r="G90" s="10">
        <v>1</v>
      </c>
      <c r="H90" s="14">
        <v>35.0833333333333</v>
      </c>
      <c r="I90" s="11">
        <v>82.94</v>
      </c>
      <c r="J90" s="18">
        <f t="shared" si="3"/>
        <v>41.47</v>
      </c>
      <c r="K90" s="18">
        <f t="shared" si="4"/>
        <v>76.5533333333333</v>
      </c>
      <c r="L90" s="11" t="str">
        <f t="shared" si="5"/>
        <v/>
      </c>
    </row>
    <row r="91" ht="15" customHeight="1" spans="1:12">
      <c r="A91" s="9" t="str">
        <f>IF(I91&gt;0,TEXT(SUMPRODUCT(($F$4:$F$231=$F91)*($K91&lt;$K$4:$K$231))+1,"00"),"")</f>
        <v/>
      </c>
      <c r="B91" s="11" t="s">
        <v>179</v>
      </c>
      <c r="C91" s="11" t="s">
        <v>103</v>
      </c>
      <c r="D91" s="11" t="s">
        <v>176</v>
      </c>
      <c r="E91" s="11" t="s">
        <v>166</v>
      </c>
      <c r="F91" s="11" t="s">
        <v>177</v>
      </c>
      <c r="G91" s="11">
        <v>1</v>
      </c>
      <c r="H91" s="14">
        <v>34.6666666666667</v>
      </c>
      <c r="I91" s="11"/>
      <c r="J91" s="18">
        <f t="shared" si="3"/>
        <v>0</v>
      </c>
      <c r="K91" s="18">
        <f t="shared" si="4"/>
        <v>0</v>
      </c>
      <c r="L91" s="11" t="str">
        <f t="shared" si="5"/>
        <v>面试缺考</v>
      </c>
    </row>
    <row r="92" ht="15" customHeight="1" spans="1:12">
      <c r="A92" s="9" t="str">
        <f>IF(I92&gt;0,TEXT(SUMPRODUCT(($F$4:$F$231=$F92)*($K92&lt;$K$4:$K$231))+1,"00"),"")</f>
        <v>01</v>
      </c>
      <c r="B92" s="10" t="s">
        <v>180</v>
      </c>
      <c r="C92" s="10" t="s">
        <v>181</v>
      </c>
      <c r="D92" s="10" t="s">
        <v>182</v>
      </c>
      <c r="E92" s="10" t="s">
        <v>183</v>
      </c>
      <c r="F92" s="10" t="s">
        <v>184</v>
      </c>
      <c r="G92" s="10">
        <v>1</v>
      </c>
      <c r="H92" s="14">
        <v>35.75</v>
      </c>
      <c r="I92" s="11">
        <v>82.94</v>
      </c>
      <c r="J92" s="18">
        <f t="shared" si="3"/>
        <v>41.47</v>
      </c>
      <c r="K92" s="18">
        <f t="shared" si="4"/>
        <v>77.22</v>
      </c>
      <c r="L92" s="11" t="str">
        <f t="shared" si="5"/>
        <v/>
      </c>
    </row>
    <row r="93" ht="15" customHeight="1" spans="1:12">
      <c r="A93" s="9" t="str">
        <f>IF(I93&gt;0,TEXT(SUMPRODUCT(($F$4:$F$231=$F93)*($K93&lt;$K$4:$K$231))+1,"00"),"")</f>
        <v>02</v>
      </c>
      <c r="B93" s="10" t="s">
        <v>185</v>
      </c>
      <c r="C93" s="10" t="s">
        <v>181</v>
      </c>
      <c r="D93" s="10" t="s">
        <v>182</v>
      </c>
      <c r="E93" s="10" t="s">
        <v>183</v>
      </c>
      <c r="F93" s="10" t="s">
        <v>184</v>
      </c>
      <c r="G93" s="10">
        <v>1</v>
      </c>
      <c r="H93" s="14">
        <v>34.1666666666667</v>
      </c>
      <c r="I93" s="11">
        <v>84.18</v>
      </c>
      <c r="J93" s="18">
        <f t="shared" si="3"/>
        <v>42.09</v>
      </c>
      <c r="K93" s="18">
        <f t="shared" si="4"/>
        <v>76.2566666666667</v>
      </c>
      <c r="L93" s="11" t="str">
        <f t="shared" si="5"/>
        <v/>
      </c>
    </row>
    <row r="94" ht="15" customHeight="1" spans="1:12">
      <c r="A94" s="9" t="str">
        <f>IF(I94&gt;0,TEXT(SUMPRODUCT(($F$4:$F$231=$F94)*($K94&lt;$K$4:$K$231))+1,"00"),"")</f>
        <v>03</v>
      </c>
      <c r="B94" s="11" t="s">
        <v>186</v>
      </c>
      <c r="C94" s="11" t="s">
        <v>181</v>
      </c>
      <c r="D94" s="11" t="s">
        <v>182</v>
      </c>
      <c r="E94" s="11" t="s">
        <v>183</v>
      </c>
      <c r="F94" s="11" t="s">
        <v>184</v>
      </c>
      <c r="G94" s="11">
        <v>1</v>
      </c>
      <c r="H94" s="14">
        <v>34</v>
      </c>
      <c r="I94" s="11">
        <v>81.3</v>
      </c>
      <c r="J94" s="18">
        <f t="shared" si="3"/>
        <v>40.65</v>
      </c>
      <c r="K94" s="18">
        <f t="shared" si="4"/>
        <v>74.65</v>
      </c>
      <c r="L94" s="11" t="str">
        <f t="shared" si="5"/>
        <v/>
      </c>
    </row>
    <row r="95" ht="15" customHeight="1" spans="1:12">
      <c r="A95" s="9" t="str">
        <f>IF(I95&gt;0,TEXT(SUMPRODUCT(($F$4:$F$231=$F95)*($K95&lt;$K$4:$K$231))+1,"00"),"")</f>
        <v>01</v>
      </c>
      <c r="B95" s="10" t="s">
        <v>187</v>
      </c>
      <c r="C95" s="10" t="s">
        <v>188</v>
      </c>
      <c r="D95" s="10" t="s">
        <v>189</v>
      </c>
      <c r="E95" s="10" t="s">
        <v>190</v>
      </c>
      <c r="F95" s="19" t="s">
        <v>191</v>
      </c>
      <c r="G95" s="10">
        <v>5</v>
      </c>
      <c r="H95" s="14">
        <v>34.6666666666667</v>
      </c>
      <c r="I95" s="11">
        <v>74.06</v>
      </c>
      <c r="J95" s="18">
        <f t="shared" si="3"/>
        <v>37.03</v>
      </c>
      <c r="K95" s="18">
        <f t="shared" si="4"/>
        <v>71.6966666666667</v>
      </c>
      <c r="L95" s="11" t="str">
        <f t="shared" si="5"/>
        <v/>
      </c>
    </row>
    <row r="96" ht="15" customHeight="1" spans="1:12">
      <c r="A96" s="9" t="str">
        <f>IF(I96&gt;0,TEXT(SUMPRODUCT(($F$4:$F$231=$F96)*($K96&lt;$K$4:$K$231))+1,"00"),"")</f>
        <v>02</v>
      </c>
      <c r="B96" s="10" t="s">
        <v>192</v>
      </c>
      <c r="C96" s="10" t="s">
        <v>188</v>
      </c>
      <c r="D96" s="10" t="s">
        <v>189</v>
      </c>
      <c r="E96" s="10" t="s">
        <v>190</v>
      </c>
      <c r="F96" s="10" t="s">
        <v>191</v>
      </c>
      <c r="G96" s="10">
        <v>5</v>
      </c>
      <c r="H96" s="14">
        <v>31.5833333333333</v>
      </c>
      <c r="I96" s="11">
        <v>79.76</v>
      </c>
      <c r="J96" s="18">
        <f t="shared" si="3"/>
        <v>39.88</v>
      </c>
      <c r="K96" s="18">
        <f t="shared" si="4"/>
        <v>71.4633333333333</v>
      </c>
      <c r="L96" s="11" t="str">
        <f t="shared" si="5"/>
        <v/>
      </c>
    </row>
    <row r="97" ht="15" customHeight="1" spans="1:12">
      <c r="A97" s="9" t="str">
        <f>IF(I97&gt;0,TEXT(SUMPRODUCT(($F$4:$F$231=$F97)*($K97&lt;$K$4:$K$231))+1,"00"),"")</f>
        <v>03</v>
      </c>
      <c r="B97" s="10" t="s">
        <v>193</v>
      </c>
      <c r="C97" s="10" t="s">
        <v>188</v>
      </c>
      <c r="D97" s="10" t="s">
        <v>189</v>
      </c>
      <c r="E97" s="10" t="s">
        <v>190</v>
      </c>
      <c r="F97" s="10" t="s">
        <v>191</v>
      </c>
      <c r="G97" s="10">
        <v>5</v>
      </c>
      <c r="H97" s="14">
        <v>30.6666666666667</v>
      </c>
      <c r="I97" s="11">
        <v>75.86</v>
      </c>
      <c r="J97" s="18">
        <f t="shared" si="3"/>
        <v>37.93</v>
      </c>
      <c r="K97" s="18">
        <f t="shared" si="4"/>
        <v>68.5966666666667</v>
      </c>
      <c r="L97" s="11" t="str">
        <f t="shared" si="5"/>
        <v/>
      </c>
    </row>
    <row r="98" ht="15" customHeight="1" spans="1:12">
      <c r="A98" s="9" t="str">
        <f>IF(I98&gt;0,TEXT(SUMPRODUCT(($F$4:$F$231=$F98)*($K98&lt;$K$4:$K$231))+1,"00"),"")</f>
        <v>04</v>
      </c>
      <c r="B98" s="10" t="s">
        <v>194</v>
      </c>
      <c r="C98" s="10" t="s">
        <v>188</v>
      </c>
      <c r="D98" s="10" t="s">
        <v>189</v>
      </c>
      <c r="E98" s="10" t="s">
        <v>190</v>
      </c>
      <c r="F98" s="10" t="s">
        <v>191</v>
      </c>
      <c r="G98" s="10">
        <v>5</v>
      </c>
      <c r="H98" s="14">
        <v>29.8333333333333</v>
      </c>
      <c r="I98" s="11">
        <v>77.38</v>
      </c>
      <c r="J98" s="18">
        <f t="shared" si="3"/>
        <v>38.69</v>
      </c>
      <c r="K98" s="18">
        <f t="shared" si="4"/>
        <v>68.5233333333333</v>
      </c>
      <c r="L98" s="11" t="str">
        <f t="shared" si="5"/>
        <v/>
      </c>
    </row>
    <row r="99" ht="15" customHeight="1" spans="1:12">
      <c r="A99" s="9" t="str">
        <f>IF(I99&gt;0,TEXT(SUMPRODUCT(($F$4:$F$231=$F99)*($K99&lt;$K$4:$K$231))+1,"00"),"")</f>
        <v>05</v>
      </c>
      <c r="B99" s="10" t="s">
        <v>195</v>
      </c>
      <c r="C99" s="10" t="s">
        <v>188</v>
      </c>
      <c r="D99" s="10" t="s">
        <v>189</v>
      </c>
      <c r="E99" s="10" t="s">
        <v>190</v>
      </c>
      <c r="F99" s="10" t="s">
        <v>191</v>
      </c>
      <c r="G99" s="10">
        <v>5</v>
      </c>
      <c r="H99" s="14">
        <v>28.8333333333333</v>
      </c>
      <c r="I99" s="11">
        <v>76.78</v>
      </c>
      <c r="J99" s="18">
        <f t="shared" si="3"/>
        <v>38.39</v>
      </c>
      <c r="K99" s="18">
        <f t="shared" si="4"/>
        <v>67.2233333333333</v>
      </c>
      <c r="L99" s="11" t="str">
        <f t="shared" si="5"/>
        <v/>
      </c>
    </row>
    <row r="100" ht="15" customHeight="1" spans="1:12">
      <c r="A100" s="9" t="str">
        <f>IF(I100&gt;0,TEXT(SUMPRODUCT(($F$4:$F$231=$F100)*($K100&lt;$K$4:$K$231))+1,"00"),"")</f>
        <v>06</v>
      </c>
      <c r="B100" s="10" t="s">
        <v>196</v>
      </c>
      <c r="C100" s="10" t="s">
        <v>188</v>
      </c>
      <c r="D100" s="10" t="s">
        <v>189</v>
      </c>
      <c r="E100" s="10" t="s">
        <v>190</v>
      </c>
      <c r="F100" s="10" t="s">
        <v>191</v>
      </c>
      <c r="G100" s="10">
        <v>5</v>
      </c>
      <c r="H100" s="14">
        <v>27.6666666666667</v>
      </c>
      <c r="I100" s="11">
        <v>76.7</v>
      </c>
      <c r="J100" s="18">
        <f t="shared" si="3"/>
        <v>38.35</v>
      </c>
      <c r="K100" s="18">
        <f t="shared" si="4"/>
        <v>66.0166666666667</v>
      </c>
      <c r="L100" s="11" t="str">
        <f t="shared" si="5"/>
        <v/>
      </c>
    </row>
    <row r="101" ht="15" customHeight="1" spans="1:12">
      <c r="A101" s="9" t="str">
        <f>IF(I101&gt;0,TEXT(SUMPRODUCT(($F$4:$F$231=$F101)*($K101&lt;$K$4:$K$231))+1,"00"),"")</f>
        <v>07</v>
      </c>
      <c r="B101" s="10" t="s">
        <v>197</v>
      </c>
      <c r="C101" s="10" t="s">
        <v>188</v>
      </c>
      <c r="D101" s="10" t="s">
        <v>189</v>
      </c>
      <c r="E101" s="10" t="s">
        <v>190</v>
      </c>
      <c r="F101" s="10" t="s">
        <v>191</v>
      </c>
      <c r="G101" s="10">
        <v>5</v>
      </c>
      <c r="H101" s="14">
        <v>25.5833333333333</v>
      </c>
      <c r="I101" s="11">
        <v>78.46</v>
      </c>
      <c r="J101" s="18">
        <f t="shared" si="3"/>
        <v>39.23</v>
      </c>
      <c r="K101" s="18">
        <f t="shared" si="4"/>
        <v>64.8133333333333</v>
      </c>
      <c r="L101" s="11" t="str">
        <f t="shared" si="5"/>
        <v/>
      </c>
    </row>
    <row r="102" ht="15" customHeight="1" spans="1:12">
      <c r="A102" s="9" t="str">
        <f>IF(I102&gt;0,TEXT(SUMPRODUCT(($F$4:$F$231=$F102)*($K102&lt;$K$4:$K$231))+1,"00"),"")</f>
        <v>08</v>
      </c>
      <c r="B102" s="10" t="s">
        <v>198</v>
      </c>
      <c r="C102" s="10" t="s">
        <v>188</v>
      </c>
      <c r="D102" s="10" t="s">
        <v>189</v>
      </c>
      <c r="E102" s="10" t="s">
        <v>190</v>
      </c>
      <c r="F102" s="10" t="s">
        <v>191</v>
      </c>
      <c r="G102" s="10">
        <v>5</v>
      </c>
      <c r="H102" s="14">
        <v>27.25</v>
      </c>
      <c r="I102" s="11">
        <v>71.3</v>
      </c>
      <c r="J102" s="18">
        <f t="shared" si="3"/>
        <v>35.65</v>
      </c>
      <c r="K102" s="18">
        <f t="shared" si="4"/>
        <v>62.9</v>
      </c>
      <c r="L102" s="11" t="str">
        <f t="shared" si="5"/>
        <v/>
      </c>
    </row>
    <row r="103" ht="15" customHeight="1" spans="1:12">
      <c r="A103" s="9" t="str">
        <f>IF(I103&gt;0,TEXT(SUMPRODUCT(($F$4:$F$231=$F103)*($K103&lt;$K$4:$K$231))+1,"00"),"")</f>
        <v>09</v>
      </c>
      <c r="B103" s="10" t="s">
        <v>199</v>
      </c>
      <c r="C103" s="10" t="s">
        <v>188</v>
      </c>
      <c r="D103" s="10" t="s">
        <v>189</v>
      </c>
      <c r="E103" s="10" t="s">
        <v>190</v>
      </c>
      <c r="F103" s="10" t="s">
        <v>191</v>
      </c>
      <c r="G103" s="10">
        <v>5</v>
      </c>
      <c r="H103" s="14">
        <v>23.8333333333333</v>
      </c>
      <c r="I103" s="11">
        <v>75</v>
      </c>
      <c r="J103" s="18">
        <f t="shared" si="3"/>
        <v>37.5</v>
      </c>
      <c r="K103" s="18">
        <f t="shared" si="4"/>
        <v>61.3333333333333</v>
      </c>
      <c r="L103" s="11" t="str">
        <f t="shared" si="5"/>
        <v/>
      </c>
    </row>
    <row r="104" ht="15" customHeight="1" spans="1:12">
      <c r="A104" s="9" t="str">
        <f>IF(I104&gt;0,TEXT(SUMPRODUCT(($F$4:$F$231=$F104)*($K104&lt;$K$4:$K$231))+1,"00"),"")</f>
        <v>10</v>
      </c>
      <c r="B104" s="10" t="s">
        <v>200</v>
      </c>
      <c r="C104" s="10" t="s">
        <v>188</v>
      </c>
      <c r="D104" s="10" t="s">
        <v>189</v>
      </c>
      <c r="E104" s="10" t="s">
        <v>190</v>
      </c>
      <c r="F104" s="10" t="s">
        <v>191</v>
      </c>
      <c r="G104" s="10">
        <v>5</v>
      </c>
      <c r="H104" s="14">
        <v>24.0833333333333</v>
      </c>
      <c r="I104" s="11">
        <v>71.8</v>
      </c>
      <c r="J104" s="18">
        <f t="shared" si="3"/>
        <v>35.9</v>
      </c>
      <c r="K104" s="18">
        <f t="shared" si="4"/>
        <v>59.9833333333333</v>
      </c>
      <c r="L104" s="11" t="str">
        <f t="shared" si="5"/>
        <v/>
      </c>
    </row>
    <row r="105" ht="15" customHeight="1" spans="1:12">
      <c r="A105" s="9" t="str">
        <f>IF(I105&gt;0,TEXT(SUMPRODUCT(($F$4:$F$231=$F105)*($K105&lt;$K$4:$K$231))+1,"00"),"")</f>
        <v>11</v>
      </c>
      <c r="B105" s="10" t="s">
        <v>201</v>
      </c>
      <c r="C105" s="10" t="s">
        <v>188</v>
      </c>
      <c r="D105" s="10" t="s">
        <v>189</v>
      </c>
      <c r="E105" s="10" t="s">
        <v>190</v>
      </c>
      <c r="F105" s="10" t="s">
        <v>191</v>
      </c>
      <c r="G105" s="10">
        <v>5</v>
      </c>
      <c r="H105" s="14">
        <v>22.6666666666667</v>
      </c>
      <c r="I105" s="11">
        <v>71.24</v>
      </c>
      <c r="J105" s="18">
        <f t="shared" si="3"/>
        <v>35.62</v>
      </c>
      <c r="K105" s="18">
        <f t="shared" si="4"/>
        <v>58.2866666666667</v>
      </c>
      <c r="L105" s="11" t="str">
        <f t="shared" si="5"/>
        <v/>
      </c>
    </row>
    <row r="106" ht="15" customHeight="1" spans="1:12">
      <c r="A106" s="9" t="str">
        <f>IF(I106&gt;0,TEXT(SUMPRODUCT(($F$4:$F$231=$F106)*($K106&lt;$K$4:$K$231))+1,"00"),"")</f>
        <v>12</v>
      </c>
      <c r="B106" s="11" t="s">
        <v>202</v>
      </c>
      <c r="C106" s="11" t="s">
        <v>188</v>
      </c>
      <c r="D106" s="11" t="s">
        <v>189</v>
      </c>
      <c r="E106" s="11" t="s">
        <v>190</v>
      </c>
      <c r="F106" s="11" t="s">
        <v>191</v>
      </c>
      <c r="G106" s="11">
        <v>5</v>
      </c>
      <c r="H106" s="14">
        <v>21.1666666666667</v>
      </c>
      <c r="I106" s="11">
        <v>72.48</v>
      </c>
      <c r="J106" s="18">
        <f t="shared" si="3"/>
        <v>36.24</v>
      </c>
      <c r="K106" s="18">
        <f t="shared" si="4"/>
        <v>57.4066666666667</v>
      </c>
      <c r="L106" s="11" t="str">
        <f t="shared" si="5"/>
        <v/>
      </c>
    </row>
    <row r="107" ht="15" customHeight="1" spans="1:12">
      <c r="A107" s="9" t="str">
        <f>IF(I107&gt;0,TEXT(SUMPRODUCT(($F$4:$F$231=$F107)*($K107&lt;$K$4:$K$231))+1,"00"),"")</f>
        <v/>
      </c>
      <c r="B107" s="10" t="s">
        <v>203</v>
      </c>
      <c r="C107" s="10" t="s">
        <v>188</v>
      </c>
      <c r="D107" s="10" t="s">
        <v>189</v>
      </c>
      <c r="E107" s="10" t="s">
        <v>190</v>
      </c>
      <c r="F107" s="10" t="s">
        <v>191</v>
      </c>
      <c r="G107" s="10">
        <v>5</v>
      </c>
      <c r="H107" s="14">
        <v>22.9166666666667</v>
      </c>
      <c r="I107" s="11"/>
      <c r="J107" s="18">
        <f t="shared" si="3"/>
        <v>0</v>
      </c>
      <c r="K107" s="18">
        <f t="shared" si="4"/>
        <v>0</v>
      </c>
      <c r="L107" s="11" t="str">
        <f t="shared" si="5"/>
        <v>面试缺考</v>
      </c>
    </row>
    <row r="108" ht="15" customHeight="1" spans="1:12">
      <c r="A108" s="9" t="str">
        <f>IF(I108&gt;0,TEXT(SUMPRODUCT(($F$4:$F$231=$F108)*($K108&lt;$K$4:$K$231))+1,"00"),"")</f>
        <v>01</v>
      </c>
      <c r="B108" s="10" t="s">
        <v>204</v>
      </c>
      <c r="C108" s="10" t="s">
        <v>188</v>
      </c>
      <c r="D108" s="10" t="s">
        <v>205</v>
      </c>
      <c r="E108" s="10" t="s">
        <v>190</v>
      </c>
      <c r="F108" s="10" t="s">
        <v>206</v>
      </c>
      <c r="G108" s="10">
        <v>2</v>
      </c>
      <c r="H108" s="14">
        <v>31.5833333333333</v>
      </c>
      <c r="I108" s="11">
        <v>78.9</v>
      </c>
      <c r="J108" s="18">
        <f t="shared" si="3"/>
        <v>39.45</v>
      </c>
      <c r="K108" s="18">
        <f t="shared" si="4"/>
        <v>71.0333333333333</v>
      </c>
      <c r="L108" s="11" t="str">
        <f t="shared" si="5"/>
        <v/>
      </c>
    </row>
    <row r="109" ht="15" customHeight="1" spans="1:12">
      <c r="A109" s="9" t="str">
        <f>IF(I109&gt;0,TEXT(SUMPRODUCT(($F$4:$F$231=$F109)*($K109&lt;$K$4:$K$231))+1,"00"),"")</f>
        <v>02</v>
      </c>
      <c r="B109" s="10" t="s">
        <v>207</v>
      </c>
      <c r="C109" s="10" t="s">
        <v>188</v>
      </c>
      <c r="D109" s="10" t="s">
        <v>205</v>
      </c>
      <c r="E109" s="10" t="s">
        <v>190</v>
      </c>
      <c r="F109" s="10" t="s">
        <v>206</v>
      </c>
      <c r="G109" s="10">
        <v>2</v>
      </c>
      <c r="H109" s="14">
        <v>31.3333333333333</v>
      </c>
      <c r="I109" s="11">
        <v>77.02</v>
      </c>
      <c r="J109" s="18">
        <f t="shared" si="3"/>
        <v>38.51</v>
      </c>
      <c r="K109" s="18">
        <f t="shared" si="4"/>
        <v>69.8433333333333</v>
      </c>
      <c r="L109" s="11" t="str">
        <f t="shared" si="5"/>
        <v/>
      </c>
    </row>
    <row r="110" ht="15" customHeight="1" spans="1:12">
      <c r="A110" s="9" t="str">
        <f>IF(I110&gt;0,TEXT(SUMPRODUCT(($F$4:$F$231=$F110)*($K110&lt;$K$4:$K$231))+1,"00"),"")</f>
        <v>03</v>
      </c>
      <c r="B110" s="10" t="s">
        <v>208</v>
      </c>
      <c r="C110" s="10" t="s">
        <v>188</v>
      </c>
      <c r="D110" s="10" t="s">
        <v>205</v>
      </c>
      <c r="E110" s="10" t="s">
        <v>190</v>
      </c>
      <c r="F110" s="10" t="s">
        <v>206</v>
      </c>
      <c r="G110" s="10">
        <v>2</v>
      </c>
      <c r="H110" s="14">
        <v>30.0833333333333</v>
      </c>
      <c r="I110" s="11">
        <v>73.9</v>
      </c>
      <c r="J110" s="18">
        <f t="shared" si="3"/>
        <v>36.95</v>
      </c>
      <c r="K110" s="18">
        <f t="shared" si="4"/>
        <v>67.0333333333333</v>
      </c>
      <c r="L110" s="11" t="str">
        <f t="shared" si="5"/>
        <v/>
      </c>
    </row>
    <row r="111" ht="15" customHeight="1" spans="1:12">
      <c r="A111" s="9" t="str">
        <f>IF(I111&gt;0,TEXT(SUMPRODUCT(($F$4:$F$231=$F111)*($K111&lt;$K$4:$K$231))+1,"00"),"")</f>
        <v>04</v>
      </c>
      <c r="B111" s="10" t="s">
        <v>209</v>
      </c>
      <c r="C111" s="10" t="s">
        <v>188</v>
      </c>
      <c r="D111" s="10" t="s">
        <v>205</v>
      </c>
      <c r="E111" s="10" t="s">
        <v>190</v>
      </c>
      <c r="F111" s="10" t="s">
        <v>206</v>
      </c>
      <c r="G111" s="10">
        <v>2</v>
      </c>
      <c r="H111" s="14">
        <v>27</v>
      </c>
      <c r="I111" s="11">
        <v>69.72</v>
      </c>
      <c r="J111" s="18">
        <f t="shared" si="3"/>
        <v>34.86</v>
      </c>
      <c r="K111" s="18">
        <f t="shared" si="4"/>
        <v>61.86</v>
      </c>
      <c r="L111" s="11" t="str">
        <f t="shared" si="5"/>
        <v/>
      </c>
    </row>
    <row r="112" ht="15" customHeight="1" spans="1:12">
      <c r="A112" s="9" t="str">
        <f>IF(I112&gt;0,TEXT(SUMPRODUCT(($F$4:$F$231=$F112)*($K112&lt;$K$4:$K$231))+1,"00"),"")</f>
        <v>05</v>
      </c>
      <c r="B112" s="11" t="s">
        <v>210</v>
      </c>
      <c r="C112" s="11" t="s">
        <v>188</v>
      </c>
      <c r="D112" s="11" t="s">
        <v>205</v>
      </c>
      <c r="E112" s="11" t="s">
        <v>190</v>
      </c>
      <c r="F112" s="11" t="s">
        <v>206</v>
      </c>
      <c r="G112" s="11">
        <v>2</v>
      </c>
      <c r="H112" s="14">
        <v>21.4166666666667</v>
      </c>
      <c r="I112" s="11">
        <v>62.6</v>
      </c>
      <c r="J112" s="18">
        <f t="shared" si="3"/>
        <v>31.3</v>
      </c>
      <c r="K112" s="18">
        <f t="shared" si="4"/>
        <v>52.7166666666667</v>
      </c>
      <c r="L112" s="11" t="str">
        <f t="shared" si="5"/>
        <v/>
      </c>
    </row>
    <row r="113" ht="15" customHeight="1" spans="1:12">
      <c r="A113" s="9" t="str">
        <f>IF(I113&gt;0,TEXT(SUMPRODUCT(($F$4:$F$231=$F113)*($K113&lt;$K$4:$K$231))+1,"00"),"")</f>
        <v/>
      </c>
      <c r="B113" s="10" t="s">
        <v>211</v>
      </c>
      <c r="C113" s="10" t="s">
        <v>188</v>
      </c>
      <c r="D113" s="10" t="s">
        <v>205</v>
      </c>
      <c r="E113" s="10" t="s">
        <v>190</v>
      </c>
      <c r="F113" s="10" t="s">
        <v>206</v>
      </c>
      <c r="G113" s="10">
        <v>2</v>
      </c>
      <c r="H113" s="14">
        <v>28.25</v>
      </c>
      <c r="I113" s="11"/>
      <c r="J113" s="18">
        <f t="shared" si="3"/>
        <v>0</v>
      </c>
      <c r="K113" s="18">
        <f t="shared" si="4"/>
        <v>0</v>
      </c>
      <c r="L113" s="11" t="str">
        <f t="shared" si="5"/>
        <v>面试缺考</v>
      </c>
    </row>
    <row r="114" ht="15" customHeight="1" spans="1:12">
      <c r="A114" s="9" t="str">
        <f>IF(I114&gt;0,TEXT(SUMPRODUCT(($F$4:$F$231=$F114)*($K114&lt;$K$4:$K$231))+1,"00"),"")</f>
        <v>01</v>
      </c>
      <c r="B114" s="10" t="s">
        <v>212</v>
      </c>
      <c r="C114" s="10" t="s">
        <v>188</v>
      </c>
      <c r="D114" s="10" t="s">
        <v>205</v>
      </c>
      <c r="E114" s="10" t="s">
        <v>213</v>
      </c>
      <c r="F114" s="10" t="s">
        <v>214</v>
      </c>
      <c r="G114" s="10">
        <v>1</v>
      </c>
      <c r="H114" s="14">
        <v>29.9166666666667</v>
      </c>
      <c r="I114" s="11">
        <v>81.6</v>
      </c>
      <c r="J114" s="18">
        <f t="shared" si="3"/>
        <v>40.8</v>
      </c>
      <c r="K114" s="18">
        <f t="shared" si="4"/>
        <v>70.7166666666667</v>
      </c>
      <c r="L114" s="11" t="str">
        <f t="shared" si="5"/>
        <v/>
      </c>
    </row>
    <row r="115" ht="15" customHeight="1" spans="1:12">
      <c r="A115" s="9" t="str">
        <f>IF(I115&gt;0,TEXT(SUMPRODUCT(($F$4:$F$231=$F115)*($K115&lt;$K$4:$K$231))+1,"00"),"")</f>
        <v>02</v>
      </c>
      <c r="B115" s="10" t="s">
        <v>215</v>
      </c>
      <c r="C115" s="10" t="s">
        <v>188</v>
      </c>
      <c r="D115" s="10" t="s">
        <v>205</v>
      </c>
      <c r="E115" s="10" t="s">
        <v>213</v>
      </c>
      <c r="F115" s="10" t="s">
        <v>214</v>
      </c>
      <c r="G115" s="10">
        <v>1</v>
      </c>
      <c r="H115" s="14">
        <v>31.75</v>
      </c>
      <c r="I115" s="11">
        <v>74.66</v>
      </c>
      <c r="J115" s="18">
        <f t="shared" si="3"/>
        <v>37.33</v>
      </c>
      <c r="K115" s="18">
        <f t="shared" si="4"/>
        <v>69.08</v>
      </c>
      <c r="L115" s="11" t="str">
        <f t="shared" si="5"/>
        <v/>
      </c>
    </row>
    <row r="116" ht="15" customHeight="1" spans="1:12">
      <c r="A116" s="9" t="str">
        <f>IF(I116&gt;0,TEXT(SUMPRODUCT(($F$4:$F$231=$F116)*($K116&lt;$K$4:$K$231))+1,"00"),"")</f>
        <v>03</v>
      </c>
      <c r="B116" s="10" t="s">
        <v>216</v>
      </c>
      <c r="C116" s="10" t="s">
        <v>188</v>
      </c>
      <c r="D116" s="10" t="s">
        <v>205</v>
      </c>
      <c r="E116" s="10" t="s">
        <v>213</v>
      </c>
      <c r="F116" s="10" t="s">
        <v>214</v>
      </c>
      <c r="G116" s="10">
        <v>1</v>
      </c>
      <c r="H116" s="14">
        <v>28.4166666666667</v>
      </c>
      <c r="I116" s="11">
        <v>76.66</v>
      </c>
      <c r="J116" s="18">
        <f t="shared" si="3"/>
        <v>38.33</v>
      </c>
      <c r="K116" s="18">
        <f t="shared" si="4"/>
        <v>66.7466666666667</v>
      </c>
      <c r="L116" s="11" t="str">
        <f t="shared" si="5"/>
        <v/>
      </c>
    </row>
    <row r="117" ht="15" customHeight="1" spans="1:12">
      <c r="A117" s="9" t="str">
        <f>IF(I117&gt;0,TEXT(SUMPRODUCT(($F$4:$F$231=$F117)*($K117&lt;$K$4:$K$231))+1,"00"),"")</f>
        <v>01</v>
      </c>
      <c r="B117" s="10" t="s">
        <v>217</v>
      </c>
      <c r="C117" s="10" t="s">
        <v>188</v>
      </c>
      <c r="D117" s="10" t="s">
        <v>218</v>
      </c>
      <c r="E117" s="10" t="s">
        <v>219</v>
      </c>
      <c r="F117" s="10" t="s">
        <v>220</v>
      </c>
      <c r="G117" s="10">
        <v>1</v>
      </c>
      <c r="H117" s="14">
        <v>32.8333333333333</v>
      </c>
      <c r="I117" s="11">
        <v>77.5</v>
      </c>
      <c r="J117" s="18">
        <f t="shared" si="3"/>
        <v>38.75</v>
      </c>
      <c r="K117" s="18">
        <f t="shared" si="4"/>
        <v>71.5833333333333</v>
      </c>
      <c r="L117" s="11" t="str">
        <f t="shared" si="5"/>
        <v/>
      </c>
    </row>
    <row r="118" ht="15" customHeight="1" spans="1:12">
      <c r="A118" s="9" t="str">
        <f>IF(I118&gt;0,TEXT(SUMPRODUCT(($F$4:$F$231=$F118)*($K118&lt;$K$4:$K$231))+1,"00"),"")</f>
        <v>02</v>
      </c>
      <c r="B118" s="10" t="s">
        <v>221</v>
      </c>
      <c r="C118" s="10" t="s">
        <v>188</v>
      </c>
      <c r="D118" s="10" t="s">
        <v>218</v>
      </c>
      <c r="E118" s="10" t="s">
        <v>219</v>
      </c>
      <c r="F118" s="10" t="s">
        <v>220</v>
      </c>
      <c r="G118" s="10">
        <v>1</v>
      </c>
      <c r="H118" s="14">
        <v>32.6666666666667</v>
      </c>
      <c r="I118" s="11">
        <v>75.66</v>
      </c>
      <c r="J118" s="18">
        <f t="shared" si="3"/>
        <v>37.83</v>
      </c>
      <c r="K118" s="18">
        <f t="shared" si="4"/>
        <v>70.4966666666667</v>
      </c>
      <c r="L118" s="11" t="str">
        <f t="shared" si="5"/>
        <v/>
      </c>
    </row>
    <row r="119" ht="15" customHeight="1" spans="1:12">
      <c r="A119" s="9" t="str">
        <f>IF(I119&gt;0,TEXT(SUMPRODUCT(($F$4:$F$231=$F119)*($K119&lt;$K$4:$K$231))+1,"00"),"")</f>
        <v>03</v>
      </c>
      <c r="B119" s="11" t="s">
        <v>222</v>
      </c>
      <c r="C119" s="11" t="s">
        <v>188</v>
      </c>
      <c r="D119" s="11" t="s">
        <v>218</v>
      </c>
      <c r="E119" s="11" t="s">
        <v>219</v>
      </c>
      <c r="F119" s="11" t="s">
        <v>220</v>
      </c>
      <c r="G119" s="11">
        <v>1</v>
      </c>
      <c r="H119" s="14">
        <v>30.75</v>
      </c>
      <c r="I119" s="11">
        <v>73.86</v>
      </c>
      <c r="J119" s="18">
        <f t="shared" si="3"/>
        <v>36.93</v>
      </c>
      <c r="K119" s="18">
        <f t="shared" si="4"/>
        <v>67.68</v>
      </c>
      <c r="L119" s="11" t="str">
        <f t="shared" si="5"/>
        <v/>
      </c>
    </row>
    <row r="120" ht="15" customHeight="1" spans="1:12">
      <c r="A120" s="9" t="str">
        <f>IF(I120&gt;0,TEXT(SUMPRODUCT(($F$4:$F$231=$F120)*($K120&lt;$K$4:$K$231))+1,"00"),"")</f>
        <v>01</v>
      </c>
      <c r="B120" s="10" t="s">
        <v>223</v>
      </c>
      <c r="C120" s="10" t="s">
        <v>188</v>
      </c>
      <c r="D120" s="10" t="s">
        <v>224</v>
      </c>
      <c r="E120" s="10" t="s">
        <v>225</v>
      </c>
      <c r="F120" s="10" t="s">
        <v>226</v>
      </c>
      <c r="G120" s="10">
        <v>1</v>
      </c>
      <c r="H120" s="14">
        <v>32.5</v>
      </c>
      <c r="I120" s="11">
        <v>78.28</v>
      </c>
      <c r="J120" s="18">
        <f t="shared" si="3"/>
        <v>39.14</v>
      </c>
      <c r="K120" s="18">
        <f t="shared" si="4"/>
        <v>71.64</v>
      </c>
      <c r="L120" s="11" t="str">
        <f t="shared" si="5"/>
        <v/>
      </c>
    </row>
    <row r="121" ht="15" customHeight="1" spans="1:12">
      <c r="A121" s="9" t="str">
        <f>IF(I121&gt;0,TEXT(SUMPRODUCT(($F$4:$F$231=$F121)*($K121&lt;$K$4:$K$231))+1,"00"),"")</f>
        <v>02</v>
      </c>
      <c r="B121" s="10" t="s">
        <v>227</v>
      </c>
      <c r="C121" s="10" t="s">
        <v>188</v>
      </c>
      <c r="D121" s="10" t="s">
        <v>224</v>
      </c>
      <c r="E121" s="10" t="s">
        <v>225</v>
      </c>
      <c r="F121" s="10" t="s">
        <v>226</v>
      </c>
      <c r="G121" s="10">
        <v>1</v>
      </c>
      <c r="H121" s="14">
        <v>32.3333333333333</v>
      </c>
      <c r="I121" s="11">
        <v>76.9</v>
      </c>
      <c r="J121" s="18">
        <f t="shared" si="3"/>
        <v>38.45</v>
      </c>
      <c r="K121" s="18">
        <f t="shared" si="4"/>
        <v>70.7833333333333</v>
      </c>
      <c r="L121" s="11" t="str">
        <f t="shared" si="5"/>
        <v/>
      </c>
    </row>
    <row r="122" ht="15" customHeight="1" spans="1:12">
      <c r="A122" s="9" t="str">
        <f>IF(I122&gt;0,TEXT(SUMPRODUCT(($F$4:$F$231=$F122)*($K122&lt;$K$4:$K$231))+1,"00"),"")</f>
        <v>03</v>
      </c>
      <c r="B122" s="10" t="s">
        <v>228</v>
      </c>
      <c r="C122" s="10" t="s">
        <v>188</v>
      </c>
      <c r="D122" s="10" t="s">
        <v>224</v>
      </c>
      <c r="E122" s="10" t="s">
        <v>225</v>
      </c>
      <c r="F122" s="10" t="s">
        <v>226</v>
      </c>
      <c r="G122" s="10">
        <v>1</v>
      </c>
      <c r="H122" s="14">
        <v>32.4166666666667</v>
      </c>
      <c r="I122" s="11">
        <v>74.48</v>
      </c>
      <c r="J122" s="18">
        <f t="shared" si="3"/>
        <v>37.24</v>
      </c>
      <c r="K122" s="18">
        <f t="shared" si="4"/>
        <v>69.6566666666667</v>
      </c>
      <c r="L122" s="11" t="str">
        <f t="shared" si="5"/>
        <v/>
      </c>
    </row>
    <row r="123" ht="15" customHeight="1" spans="1:12">
      <c r="A123" s="9" t="str">
        <f>IF(I123&gt;0,TEXT(SUMPRODUCT(($F$4:$F$231=$F123)*($K123&lt;$K$4:$K$231))+1,"00"),"")</f>
        <v>01</v>
      </c>
      <c r="B123" s="10" t="s">
        <v>229</v>
      </c>
      <c r="C123" s="10" t="s">
        <v>230</v>
      </c>
      <c r="D123" s="10" t="s">
        <v>231</v>
      </c>
      <c r="E123" s="10" t="s">
        <v>232</v>
      </c>
      <c r="F123" s="10" t="s">
        <v>233</v>
      </c>
      <c r="G123" s="10">
        <v>1</v>
      </c>
      <c r="H123" s="14">
        <v>36.25</v>
      </c>
      <c r="I123" s="11">
        <v>83.4</v>
      </c>
      <c r="J123" s="18">
        <f t="shared" si="3"/>
        <v>41.7</v>
      </c>
      <c r="K123" s="18">
        <f t="shared" si="4"/>
        <v>77.95</v>
      </c>
      <c r="L123" s="11" t="str">
        <f t="shared" si="5"/>
        <v/>
      </c>
    </row>
    <row r="124" ht="15" customHeight="1" spans="1:12">
      <c r="A124" s="9" t="str">
        <f>IF(I124&gt;0,TEXT(SUMPRODUCT(($F$4:$F$231=$F124)*($K124&lt;$K$4:$K$231))+1,"00"),"")</f>
        <v>02</v>
      </c>
      <c r="B124" s="10" t="s">
        <v>234</v>
      </c>
      <c r="C124" s="10" t="s">
        <v>230</v>
      </c>
      <c r="D124" s="10" t="s">
        <v>231</v>
      </c>
      <c r="E124" s="10" t="s">
        <v>232</v>
      </c>
      <c r="F124" s="10" t="s">
        <v>233</v>
      </c>
      <c r="G124" s="10">
        <v>1</v>
      </c>
      <c r="H124" s="14">
        <v>35.8333333333333</v>
      </c>
      <c r="I124" s="11">
        <v>82.88</v>
      </c>
      <c r="J124" s="18">
        <f t="shared" si="3"/>
        <v>41.44</v>
      </c>
      <c r="K124" s="18">
        <f t="shared" si="4"/>
        <v>77.2733333333333</v>
      </c>
      <c r="L124" s="11" t="str">
        <f t="shared" si="5"/>
        <v/>
      </c>
    </row>
    <row r="125" ht="15" customHeight="1" spans="1:12">
      <c r="A125" s="9" t="str">
        <f>IF(I125&gt;0,TEXT(SUMPRODUCT(($F$4:$F$231=$F125)*($K125&lt;$K$4:$K$231))+1,"00"),"")</f>
        <v>03</v>
      </c>
      <c r="B125" s="10" t="s">
        <v>235</v>
      </c>
      <c r="C125" s="10" t="s">
        <v>230</v>
      </c>
      <c r="D125" s="10" t="s">
        <v>231</v>
      </c>
      <c r="E125" s="10" t="s">
        <v>232</v>
      </c>
      <c r="F125" s="10" t="s">
        <v>233</v>
      </c>
      <c r="G125" s="10">
        <v>1</v>
      </c>
      <c r="H125" s="14">
        <v>34.5</v>
      </c>
      <c r="I125" s="11">
        <v>82.4</v>
      </c>
      <c r="J125" s="18">
        <f t="shared" si="3"/>
        <v>41.2</v>
      </c>
      <c r="K125" s="18">
        <f t="shared" si="4"/>
        <v>75.7</v>
      </c>
      <c r="L125" s="11" t="str">
        <f t="shared" si="5"/>
        <v/>
      </c>
    </row>
    <row r="126" ht="15" customHeight="1" spans="1:12">
      <c r="A126" s="9" t="str">
        <f>IF(I126&gt;0,TEXT(SUMPRODUCT(($F$4:$F$231=$F126)*($K126&lt;$K$4:$K$231))+1,"00"),"")</f>
        <v>01</v>
      </c>
      <c r="B126" s="10" t="s">
        <v>236</v>
      </c>
      <c r="C126" s="10" t="s">
        <v>237</v>
      </c>
      <c r="D126" s="10" t="s">
        <v>238</v>
      </c>
      <c r="E126" s="10" t="s">
        <v>239</v>
      </c>
      <c r="F126" s="10" t="s">
        <v>240</v>
      </c>
      <c r="G126" s="10">
        <v>1</v>
      </c>
      <c r="H126" s="14">
        <v>37.9166666666667</v>
      </c>
      <c r="I126" s="11">
        <v>83.5</v>
      </c>
      <c r="J126" s="18">
        <f t="shared" si="3"/>
        <v>41.75</v>
      </c>
      <c r="K126" s="18">
        <f t="shared" si="4"/>
        <v>79.6666666666667</v>
      </c>
      <c r="L126" s="11" t="str">
        <f t="shared" si="5"/>
        <v/>
      </c>
    </row>
    <row r="127" ht="15" customHeight="1" spans="1:12">
      <c r="A127" s="9" t="str">
        <f>IF(I127&gt;0,TEXT(SUMPRODUCT(($F$4:$F$231=$F127)*($K127&lt;$K$4:$K$231))+1,"00"),"")</f>
        <v>02</v>
      </c>
      <c r="B127" s="10" t="s">
        <v>241</v>
      </c>
      <c r="C127" s="10" t="s">
        <v>237</v>
      </c>
      <c r="D127" s="10" t="s">
        <v>238</v>
      </c>
      <c r="E127" s="10" t="s">
        <v>239</v>
      </c>
      <c r="F127" s="10" t="s">
        <v>240</v>
      </c>
      <c r="G127" s="10">
        <v>1</v>
      </c>
      <c r="H127" s="14">
        <v>32.5833333333333</v>
      </c>
      <c r="I127" s="11">
        <v>80.3</v>
      </c>
      <c r="J127" s="18">
        <f t="shared" si="3"/>
        <v>40.15</v>
      </c>
      <c r="K127" s="18">
        <f t="shared" si="4"/>
        <v>72.7333333333333</v>
      </c>
      <c r="L127" s="11" t="str">
        <f t="shared" si="5"/>
        <v/>
      </c>
    </row>
    <row r="128" ht="15" customHeight="1" spans="1:12">
      <c r="A128" s="9" t="str">
        <f>IF(I128&gt;0,TEXT(SUMPRODUCT(($F$4:$F$231=$F128)*($K128&lt;$K$4:$K$231))+1,"00"),"")</f>
        <v>03</v>
      </c>
      <c r="B128" s="10" t="s">
        <v>242</v>
      </c>
      <c r="C128" s="10" t="s">
        <v>237</v>
      </c>
      <c r="D128" s="10" t="s">
        <v>238</v>
      </c>
      <c r="E128" s="10" t="s">
        <v>239</v>
      </c>
      <c r="F128" s="10" t="s">
        <v>240</v>
      </c>
      <c r="G128" s="10">
        <v>1</v>
      </c>
      <c r="H128" s="14">
        <v>27.3333333333333</v>
      </c>
      <c r="I128" s="11">
        <v>69.12</v>
      </c>
      <c r="J128" s="18">
        <f t="shared" si="3"/>
        <v>34.56</v>
      </c>
      <c r="K128" s="18">
        <f t="shared" si="4"/>
        <v>61.8933333333333</v>
      </c>
      <c r="L128" s="11" t="str">
        <f t="shared" si="5"/>
        <v/>
      </c>
    </row>
    <row r="129" ht="15" customHeight="1" spans="1:12">
      <c r="A129" s="9" t="str">
        <f>IF(I129&gt;0,TEXT(SUMPRODUCT(($F$4:$F$231=$F129)*($K129&lt;$K$4:$K$231))+1,"00"),"")</f>
        <v>01</v>
      </c>
      <c r="B129" s="10" t="s">
        <v>243</v>
      </c>
      <c r="C129" s="10" t="s">
        <v>237</v>
      </c>
      <c r="D129" s="10" t="s">
        <v>244</v>
      </c>
      <c r="E129" s="10" t="s">
        <v>245</v>
      </c>
      <c r="F129" s="10" t="s">
        <v>246</v>
      </c>
      <c r="G129" s="10">
        <v>1</v>
      </c>
      <c r="H129" s="14">
        <v>37.0833333333333</v>
      </c>
      <c r="I129" s="11">
        <v>83.5</v>
      </c>
      <c r="J129" s="18">
        <f t="shared" si="3"/>
        <v>41.75</v>
      </c>
      <c r="K129" s="18">
        <f t="shared" si="4"/>
        <v>78.8333333333333</v>
      </c>
      <c r="L129" s="11" t="str">
        <f t="shared" si="5"/>
        <v/>
      </c>
    </row>
    <row r="130" ht="15" customHeight="1" spans="1:12">
      <c r="A130" s="9" t="str">
        <f>IF(I130&gt;0,TEXT(SUMPRODUCT(($F$4:$F$231=$F130)*($K130&lt;$K$4:$K$231))+1,"00"),"")</f>
        <v>02</v>
      </c>
      <c r="B130" s="10" t="s">
        <v>247</v>
      </c>
      <c r="C130" s="10" t="s">
        <v>237</v>
      </c>
      <c r="D130" s="10" t="s">
        <v>244</v>
      </c>
      <c r="E130" s="10" t="s">
        <v>245</v>
      </c>
      <c r="F130" s="10" t="s">
        <v>246</v>
      </c>
      <c r="G130" s="10">
        <v>1</v>
      </c>
      <c r="H130" s="14">
        <v>35.9166666666667</v>
      </c>
      <c r="I130" s="11">
        <v>78.82</v>
      </c>
      <c r="J130" s="18">
        <f t="shared" si="3"/>
        <v>39.41</v>
      </c>
      <c r="K130" s="18">
        <f t="shared" si="4"/>
        <v>75.3266666666667</v>
      </c>
      <c r="L130" s="11" t="str">
        <f t="shared" si="5"/>
        <v/>
      </c>
    </row>
    <row r="131" ht="15" customHeight="1" spans="1:12">
      <c r="A131" s="9" t="str">
        <f>IF(I131&gt;0,TEXT(SUMPRODUCT(($F$4:$F$231=$F131)*($K131&lt;$K$4:$K$231))+1,"00"),"")</f>
        <v>03</v>
      </c>
      <c r="B131" s="10" t="s">
        <v>248</v>
      </c>
      <c r="C131" s="10" t="s">
        <v>237</v>
      </c>
      <c r="D131" s="10" t="s">
        <v>244</v>
      </c>
      <c r="E131" s="10" t="s">
        <v>245</v>
      </c>
      <c r="F131" s="10" t="s">
        <v>246</v>
      </c>
      <c r="G131" s="10">
        <v>1</v>
      </c>
      <c r="H131" s="14">
        <v>35.9166666666667</v>
      </c>
      <c r="I131" s="11">
        <v>77.76</v>
      </c>
      <c r="J131" s="18">
        <f t="shared" si="3"/>
        <v>38.88</v>
      </c>
      <c r="K131" s="18">
        <f t="shared" si="4"/>
        <v>74.7966666666667</v>
      </c>
      <c r="L131" s="11" t="str">
        <f t="shared" si="5"/>
        <v/>
      </c>
    </row>
    <row r="132" ht="15" customHeight="1" spans="1:12">
      <c r="A132" s="9" t="str">
        <f>IF(I132&gt;0,TEXT(SUMPRODUCT(($F$4:$F$231=$F132)*($K132&lt;$K$4:$K$231))+1,"00"),"")</f>
        <v>01</v>
      </c>
      <c r="B132" s="10" t="s">
        <v>249</v>
      </c>
      <c r="C132" s="10" t="s">
        <v>250</v>
      </c>
      <c r="D132" s="10" t="s">
        <v>251</v>
      </c>
      <c r="E132" s="10" t="s">
        <v>252</v>
      </c>
      <c r="F132" s="10" t="s">
        <v>253</v>
      </c>
      <c r="G132" s="10">
        <v>1</v>
      </c>
      <c r="H132" s="14">
        <v>34.0833333333333</v>
      </c>
      <c r="I132" s="11">
        <v>82</v>
      </c>
      <c r="J132" s="18">
        <f t="shared" ref="J132:J195" si="6">IF(I132&gt;0,I132*0.5,0)</f>
        <v>41</v>
      </c>
      <c r="K132" s="18">
        <f t="shared" ref="K132:K195" si="7">IF(I132&gt;0,H132+J132,0)</f>
        <v>75.0833333333333</v>
      </c>
      <c r="L132" s="11" t="str">
        <f t="shared" ref="L132:L177" si="8">IF(I132&gt;0,"","面试缺考")</f>
        <v/>
      </c>
    </row>
    <row r="133" ht="15" customHeight="1" spans="1:12">
      <c r="A133" s="9" t="str">
        <f>IF(I133&gt;0,TEXT(SUMPRODUCT(($F$4:$F$231=$F133)*($K133&lt;$K$4:$K$231))+1,"00"),"")</f>
        <v>02</v>
      </c>
      <c r="B133" s="10" t="s">
        <v>254</v>
      </c>
      <c r="C133" s="10" t="s">
        <v>250</v>
      </c>
      <c r="D133" s="10" t="s">
        <v>251</v>
      </c>
      <c r="E133" s="10" t="s">
        <v>252</v>
      </c>
      <c r="F133" s="10" t="s">
        <v>253</v>
      </c>
      <c r="G133" s="10">
        <v>1</v>
      </c>
      <c r="H133" s="14">
        <v>34.6666666666667</v>
      </c>
      <c r="I133" s="11">
        <v>79.66</v>
      </c>
      <c r="J133" s="18">
        <f t="shared" si="6"/>
        <v>39.83</v>
      </c>
      <c r="K133" s="18">
        <f t="shared" si="7"/>
        <v>74.4966666666667</v>
      </c>
      <c r="L133" s="11" t="str">
        <f t="shared" si="8"/>
        <v/>
      </c>
    </row>
    <row r="134" ht="15" customHeight="1" spans="1:12">
      <c r="A134" s="9" t="str">
        <f>IF(I134&gt;0,TEXT(SUMPRODUCT(($F$4:$F$231=$F134)*($K134&lt;$K$4:$K$231))+1,"00"),"")</f>
        <v>03</v>
      </c>
      <c r="B134" s="10" t="s">
        <v>255</v>
      </c>
      <c r="C134" s="10" t="s">
        <v>250</v>
      </c>
      <c r="D134" s="10" t="s">
        <v>251</v>
      </c>
      <c r="E134" s="10" t="s">
        <v>252</v>
      </c>
      <c r="F134" s="10" t="s">
        <v>253</v>
      </c>
      <c r="G134" s="10">
        <v>1</v>
      </c>
      <c r="H134" s="14">
        <v>33.6666666666667</v>
      </c>
      <c r="I134" s="11">
        <v>81.32</v>
      </c>
      <c r="J134" s="18">
        <f t="shared" si="6"/>
        <v>40.66</v>
      </c>
      <c r="K134" s="18">
        <f t="shared" si="7"/>
        <v>74.3266666666667</v>
      </c>
      <c r="L134" s="11" t="str">
        <f t="shared" si="8"/>
        <v/>
      </c>
    </row>
    <row r="135" ht="15" customHeight="1" spans="1:12">
      <c r="A135" s="9" t="str">
        <f>IF(I135&gt;0,TEXT(SUMPRODUCT(($F$4:$F$231=$F135)*($K135&lt;$K$4:$K$231))+1,"00"),"")</f>
        <v>04</v>
      </c>
      <c r="B135" s="10" t="s">
        <v>256</v>
      </c>
      <c r="C135" s="10" t="s">
        <v>250</v>
      </c>
      <c r="D135" s="10" t="s">
        <v>251</v>
      </c>
      <c r="E135" s="10" t="s">
        <v>252</v>
      </c>
      <c r="F135" s="10" t="s">
        <v>253</v>
      </c>
      <c r="G135" s="10">
        <v>1</v>
      </c>
      <c r="H135" s="14">
        <v>33.6666666666667</v>
      </c>
      <c r="I135" s="11">
        <v>80.72</v>
      </c>
      <c r="J135" s="18">
        <f t="shared" si="6"/>
        <v>40.36</v>
      </c>
      <c r="K135" s="18">
        <f t="shared" si="7"/>
        <v>74.0266666666667</v>
      </c>
      <c r="L135" s="11" t="str">
        <f t="shared" si="8"/>
        <v/>
      </c>
    </row>
    <row r="136" ht="15" customHeight="1" spans="1:12">
      <c r="A136" s="9" t="str">
        <f>IF(I136&gt;0,TEXT(SUMPRODUCT(($F$4:$F$231=$F136)*($K136&lt;$K$4:$K$231))+1,"00"),"")</f>
        <v>01</v>
      </c>
      <c r="B136" s="10" t="s">
        <v>257</v>
      </c>
      <c r="C136" s="11" t="s">
        <v>258</v>
      </c>
      <c r="D136" s="11" t="s">
        <v>259</v>
      </c>
      <c r="E136" s="11" t="s">
        <v>260</v>
      </c>
      <c r="F136" s="11" t="s">
        <v>261</v>
      </c>
      <c r="G136" s="11">
        <v>1</v>
      </c>
      <c r="H136" s="14">
        <v>34.9166666666667</v>
      </c>
      <c r="I136" s="11">
        <v>80.72</v>
      </c>
      <c r="J136" s="18">
        <f t="shared" si="6"/>
        <v>40.36</v>
      </c>
      <c r="K136" s="18">
        <f t="shared" si="7"/>
        <v>75.2766666666667</v>
      </c>
      <c r="L136" s="11" t="str">
        <f t="shared" si="8"/>
        <v/>
      </c>
    </row>
    <row r="137" ht="15" customHeight="1" spans="1:12">
      <c r="A137" s="9" t="str">
        <f>IF(I137&gt;0,TEXT(SUMPRODUCT(($F$4:$F$231=$F137)*($K137&lt;$K$4:$K$231))+1,"00"),"")</f>
        <v>02</v>
      </c>
      <c r="B137" s="11" t="s">
        <v>262</v>
      </c>
      <c r="C137" s="11" t="s">
        <v>258</v>
      </c>
      <c r="D137" s="11" t="s">
        <v>259</v>
      </c>
      <c r="E137" s="11" t="s">
        <v>260</v>
      </c>
      <c r="F137" s="11" t="s">
        <v>261</v>
      </c>
      <c r="G137" s="11">
        <v>1</v>
      </c>
      <c r="H137" s="14">
        <v>34.9166666666667</v>
      </c>
      <c r="I137" s="11">
        <v>80.48</v>
      </c>
      <c r="J137" s="18">
        <f t="shared" si="6"/>
        <v>40.24</v>
      </c>
      <c r="K137" s="18">
        <f t="shared" si="7"/>
        <v>75.1566666666667</v>
      </c>
      <c r="L137" s="11" t="str">
        <f t="shared" si="8"/>
        <v/>
      </c>
    </row>
    <row r="138" ht="15" customHeight="1" spans="1:12">
      <c r="A138" s="9" t="str">
        <f>IF(I138&gt;0,TEXT(SUMPRODUCT(($F$4:$F$231=$F138)*($K138&lt;$K$4:$K$231))+1,"00"),"")</f>
        <v>03</v>
      </c>
      <c r="B138" s="10" t="s">
        <v>263</v>
      </c>
      <c r="C138" s="10" t="s">
        <v>258</v>
      </c>
      <c r="D138" s="10" t="s">
        <v>259</v>
      </c>
      <c r="E138" s="10" t="s">
        <v>260</v>
      </c>
      <c r="F138" s="10" t="s">
        <v>261</v>
      </c>
      <c r="G138" s="10">
        <v>1</v>
      </c>
      <c r="H138" s="14">
        <v>35.3333333333333</v>
      </c>
      <c r="I138" s="11">
        <v>78.4</v>
      </c>
      <c r="J138" s="18">
        <f t="shared" si="6"/>
        <v>39.2</v>
      </c>
      <c r="K138" s="18">
        <f t="shared" si="7"/>
        <v>74.5333333333333</v>
      </c>
      <c r="L138" s="11" t="str">
        <f t="shared" si="8"/>
        <v/>
      </c>
    </row>
    <row r="139" ht="15" customHeight="1" spans="1:12">
      <c r="A139" s="9" t="str">
        <f>IF(I139&gt;0,TEXT(SUMPRODUCT(($F$4:$F$231=$F139)*($K139&lt;$K$4:$K$231))+1,"00"),"")</f>
        <v>04</v>
      </c>
      <c r="B139" s="10" t="s">
        <v>264</v>
      </c>
      <c r="C139" s="10" t="s">
        <v>258</v>
      </c>
      <c r="D139" s="10" t="s">
        <v>259</v>
      </c>
      <c r="E139" s="10" t="s">
        <v>260</v>
      </c>
      <c r="F139" s="10" t="s">
        <v>261</v>
      </c>
      <c r="G139" s="10">
        <v>1</v>
      </c>
      <c r="H139" s="14">
        <v>35.0833333333333</v>
      </c>
      <c r="I139" s="11">
        <v>78.8</v>
      </c>
      <c r="J139" s="18">
        <f t="shared" si="6"/>
        <v>39.4</v>
      </c>
      <c r="K139" s="18">
        <f t="shared" si="7"/>
        <v>74.4833333333333</v>
      </c>
      <c r="L139" s="11" t="str">
        <f t="shared" si="8"/>
        <v/>
      </c>
    </row>
    <row r="140" ht="15" customHeight="1" spans="1:12">
      <c r="A140" s="9" t="str">
        <f>IF(I140&gt;0,TEXT(SUMPRODUCT(($F$4:$F$231=$F140)*($K140&lt;$K$4:$K$231))+1,"00"),"")</f>
        <v>01</v>
      </c>
      <c r="B140" s="10" t="s">
        <v>265</v>
      </c>
      <c r="C140" s="10" t="s">
        <v>266</v>
      </c>
      <c r="D140" s="10" t="s">
        <v>267</v>
      </c>
      <c r="E140" s="10" t="s">
        <v>268</v>
      </c>
      <c r="F140" s="10" t="s">
        <v>269</v>
      </c>
      <c r="G140" s="10">
        <v>1</v>
      </c>
      <c r="H140" s="14">
        <v>35.4166666666667</v>
      </c>
      <c r="I140" s="11">
        <v>82.86</v>
      </c>
      <c r="J140" s="18">
        <f t="shared" si="6"/>
        <v>41.43</v>
      </c>
      <c r="K140" s="18">
        <f t="shared" si="7"/>
        <v>76.8466666666667</v>
      </c>
      <c r="L140" s="11" t="str">
        <f t="shared" si="8"/>
        <v/>
      </c>
    </row>
    <row r="141" ht="15" customHeight="1" spans="1:12">
      <c r="A141" s="9" t="str">
        <f>IF(I141&gt;0,TEXT(SUMPRODUCT(($F$4:$F$231=$F141)*($K141&lt;$K$4:$K$231))+1,"00"),"")</f>
        <v>02</v>
      </c>
      <c r="B141" s="10" t="s">
        <v>270</v>
      </c>
      <c r="C141" s="10" t="s">
        <v>266</v>
      </c>
      <c r="D141" s="10" t="s">
        <v>267</v>
      </c>
      <c r="E141" s="10" t="s">
        <v>268</v>
      </c>
      <c r="F141" s="10" t="s">
        <v>269</v>
      </c>
      <c r="G141" s="10">
        <v>1</v>
      </c>
      <c r="H141" s="14">
        <v>35.25</v>
      </c>
      <c r="I141" s="11">
        <v>78.4</v>
      </c>
      <c r="J141" s="18">
        <f t="shared" si="6"/>
        <v>39.2</v>
      </c>
      <c r="K141" s="18">
        <f t="shared" si="7"/>
        <v>74.45</v>
      </c>
      <c r="L141" s="11" t="str">
        <f t="shared" si="8"/>
        <v/>
      </c>
    </row>
    <row r="142" ht="15" customHeight="1" spans="1:12">
      <c r="A142" s="9" t="str">
        <f>IF(I142&gt;0,TEXT(SUMPRODUCT(($F$4:$F$231=$F142)*($K142&lt;$K$4:$K$231))+1,"00"),"")</f>
        <v>03</v>
      </c>
      <c r="B142" s="10" t="s">
        <v>271</v>
      </c>
      <c r="C142" s="10" t="s">
        <v>266</v>
      </c>
      <c r="D142" s="10" t="s">
        <v>267</v>
      </c>
      <c r="E142" s="10" t="s">
        <v>268</v>
      </c>
      <c r="F142" s="10" t="s">
        <v>269</v>
      </c>
      <c r="G142" s="10">
        <v>1</v>
      </c>
      <c r="H142" s="14">
        <v>34.4166666666667</v>
      </c>
      <c r="I142" s="11">
        <v>77.88</v>
      </c>
      <c r="J142" s="18">
        <f t="shared" si="6"/>
        <v>38.94</v>
      </c>
      <c r="K142" s="18">
        <f t="shared" si="7"/>
        <v>73.3566666666667</v>
      </c>
      <c r="L142" s="11" t="str">
        <f t="shared" si="8"/>
        <v/>
      </c>
    </row>
    <row r="143" ht="15" customHeight="1" spans="1:12">
      <c r="A143" s="9" t="str">
        <f>IF(I143&gt;0,TEXT(SUMPRODUCT(($F$4:$F$231=$F143)*($K143&lt;$K$4:$K$231))+1,"00"),"")</f>
        <v>01</v>
      </c>
      <c r="B143" s="10" t="s">
        <v>272</v>
      </c>
      <c r="C143" s="10" t="s">
        <v>266</v>
      </c>
      <c r="D143" s="10" t="s">
        <v>267</v>
      </c>
      <c r="E143" s="10" t="s">
        <v>273</v>
      </c>
      <c r="F143" s="10" t="s">
        <v>274</v>
      </c>
      <c r="G143" s="10">
        <v>1</v>
      </c>
      <c r="H143" s="14">
        <v>37</v>
      </c>
      <c r="I143" s="11">
        <v>80.54</v>
      </c>
      <c r="J143" s="18">
        <f t="shared" si="6"/>
        <v>40.27</v>
      </c>
      <c r="K143" s="18">
        <f t="shared" si="7"/>
        <v>77.27</v>
      </c>
      <c r="L143" s="11" t="str">
        <f t="shared" si="8"/>
        <v/>
      </c>
    </row>
    <row r="144" ht="15" customHeight="1" spans="1:12">
      <c r="A144" s="9" t="str">
        <f>IF(I144&gt;0,TEXT(SUMPRODUCT(($F$4:$F$231=$F144)*($K144&lt;$K$4:$K$231))+1,"00"),"")</f>
        <v>02</v>
      </c>
      <c r="B144" s="10" t="s">
        <v>275</v>
      </c>
      <c r="C144" s="10" t="s">
        <v>266</v>
      </c>
      <c r="D144" s="10" t="s">
        <v>267</v>
      </c>
      <c r="E144" s="10" t="s">
        <v>273</v>
      </c>
      <c r="F144" s="10" t="s">
        <v>274</v>
      </c>
      <c r="G144" s="10">
        <v>1</v>
      </c>
      <c r="H144" s="14">
        <v>34.1666666666667</v>
      </c>
      <c r="I144" s="11">
        <v>81.6</v>
      </c>
      <c r="J144" s="18">
        <f t="shared" si="6"/>
        <v>40.8</v>
      </c>
      <c r="K144" s="18">
        <f t="shared" si="7"/>
        <v>74.9666666666667</v>
      </c>
      <c r="L144" s="11" t="str">
        <f t="shared" si="8"/>
        <v/>
      </c>
    </row>
    <row r="145" ht="15" customHeight="1" spans="1:12">
      <c r="A145" s="9" t="str">
        <f>IF(I145&gt;0,TEXT(SUMPRODUCT(($F$4:$F$231=$F145)*($K145&lt;$K$4:$K$231))+1,"00"),"")</f>
        <v>03</v>
      </c>
      <c r="B145" s="10" t="s">
        <v>276</v>
      </c>
      <c r="C145" s="10" t="s">
        <v>266</v>
      </c>
      <c r="D145" s="10" t="s">
        <v>267</v>
      </c>
      <c r="E145" s="10" t="s">
        <v>273</v>
      </c>
      <c r="F145" s="10" t="s">
        <v>274</v>
      </c>
      <c r="G145" s="10">
        <v>1</v>
      </c>
      <c r="H145" s="14">
        <v>33.5</v>
      </c>
      <c r="I145" s="11">
        <v>78.18</v>
      </c>
      <c r="J145" s="18">
        <f t="shared" si="6"/>
        <v>39.09</v>
      </c>
      <c r="K145" s="18">
        <f t="shared" si="7"/>
        <v>72.59</v>
      </c>
      <c r="L145" s="11" t="str">
        <f t="shared" si="8"/>
        <v/>
      </c>
    </row>
    <row r="146" ht="15" customHeight="1" spans="1:12">
      <c r="A146" s="9" t="str">
        <f>IF(I146&gt;0,TEXT(SUMPRODUCT(($F$4:$F$231=$F146)*($K146&lt;$K$4:$K$231))+1,"00"),"")</f>
        <v>01</v>
      </c>
      <c r="B146" s="10" t="s">
        <v>277</v>
      </c>
      <c r="C146" s="10" t="s">
        <v>266</v>
      </c>
      <c r="D146" s="10" t="s">
        <v>278</v>
      </c>
      <c r="E146" s="10" t="s">
        <v>279</v>
      </c>
      <c r="F146" s="10" t="s">
        <v>280</v>
      </c>
      <c r="G146" s="10">
        <v>2</v>
      </c>
      <c r="H146" s="14">
        <v>35.25</v>
      </c>
      <c r="I146" s="11">
        <v>83.3</v>
      </c>
      <c r="J146" s="18">
        <f t="shared" si="6"/>
        <v>41.65</v>
      </c>
      <c r="K146" s="18">
        <f t="shared" si="7"/>
        <v>76.9</v>
      </c>
      <c r="L146" s="11" t="str">
        <f t="shared" si="8"/>
        <v/>
      </c>
    </row>
    <row r="147" ht="15" customHeight="1" spans="1:12">
      <c r="A147" s="9" t="str">
        <f>IF(I147&gt;0,TEXT(SUMPRODUCT(($F$4:$F$231=$F147)*($K147&lt;$K$4:$K$231))+1,"00"),"")</f>
        <v>02</v>
      </c>
      <c r="B147" s="10" t="s">
        <v>281</v>
      </c>
      <c r="C147" s="10" t="s">
        <v>266</v>
      </c>
      <c r="D147" s="10" t="s">
        <v>278</v>
      </c>
      <c r="E147" s="10" t="s">
        <v>279</v>
      </c>
      <c r="F147" s="10" t="s">
        <v>280</v>
      </c>
      <c r="G147" s="10">
        <v>2</v>
      </c>
      <c r="H147" s="14">
        <v>35.6666666666667</v>
      </c>
      <c r="I147" s="11">
        <v>81.7</v>
      </c>
      <c r="J147" s="18">
        <f t="shared" si="6"/>
        <v>40.85</v>
      </c>
      <c r="K147" s="18">
        <f t="shared" si="7"/>
        <v>76.5166666666667</v>
      </c>
      <c r="L147" s="11" t="str">
        <f t="shared" si="8"/>
        <v/>
      </c>
    </row>
    <row r="148" ht="15" customHeight="1" spans="1:12">
      <c r="A148" s="9" t="str">
        <f>IF(I148&gt;0,TEXT(SUMPRODUCT(($F$4:$F$231=$F148)*($K148&lt;$K$4:$K$231))+1,"00"),"")</f>
        <v>03</v>
      </c>
      <c r="B148" s="10" t="s">
        <v>282</v>
      </c>
      <c r="C148" s="10" t="s">
        <v>266</v>
      </c>
      <c r="D148" s="10" t="s">
        <v>278</v>
      </c>
      <c r="E148" s="10" t="s">
        <v>279</v>
      </c>
      <c r="F148" s="10" t="s">
        <v>280</v>
      </c>
      <c r="G148" s="10">
        <v>2</v>
      </c>
      <c r="H148" s="14">
        <v>35.5</v>
      </c>
      <c r="I148" s="11">
        <v>80.68</v>
      </c>
      <c r="J148" s="18">
        <f t="shared" si="6"/>
        <v>40.34</v>
      </c>
      <c r="K148" s="18">
        <f t="shared" si="7"/>
        <v>75.84</v>
      </c>
      <c r="L148" s="11" t="str">
        <f t="shared" si="8"/>
        <v/>
      </c>
    </row>
    <row r="149" ht="15" customHeight="1" spans="1:12">
      <c r="A149" s="9" t="str">
        <f>IF(I149&gt;0,TEXT(SUMPRODUCT(($F$4:$F$231=$F149)*($K149&lt;$K$4:$K$231))+1,"00"),"")</f>
        <v>04</v>
      </c>
      <c r="B149" s="10" t="s">
        <v>283</v>
      </c>
      <c r="C149" s="10" t="s">
        <v>266</v>
      </c>
      <c r="D149" s="10" t="s">
        <v>278</v>
      </c>
      <c r="E149" s="10" t="s">
        <v>279</v>
      </c>
      <c r="F149" s="10" t="s">
        <v>280</v>
      </c>
      <c r="G149" s="10">
        <v>2</v>
      </c>
      <c r="H149" s="14">
        <v>35</v>
      </c>
      <c r="I149" s="11">
        <v>80.96</v>
      </c>
      <c r="J149" s="18">
        <f t="shared" si="6"/>
        <v>40.48</v>
      </c>
      <c r="K149" s="18">
        <f t="shared" si="7"/>
        <v>75.48</v>
      </c>
      <c r="L149" s="11" t="str">
        <f t="shared" si="8"/>
        <v/>
      </c>
    </row>
    <row r="150" ht="15" customHeight="1" spans="1:12">
      <c r="A150" s="9" t="str">
        <f>IF(I150&gt;0,TEXT(SUMPRODUCT(($F$4:$F$231=$F150)*($K150&lt;$K$4:$K$231))+1,"00"),"")</f>
        <v>05</v>
      </c>
      <c r="B150" s="10" t="s">
        <v>284</v>
      </c>
      <c r="C150" s="10" t="s">
        <v>266</v>
      </c>
      <c r="D150" s="10" t="s">
        <v>278</v>
      </c>
      <c r="E150" s="10" t="s">
        <v>279</v>
      </c>
      <c r="F150" s="10" t="s">
        <v>280</v>
      </c>
      <c r="G150" s="10">
        <v>2</v>
      </c>
      <c r="H150" s="14">
        <v>34.5833333333333</v>
      </c>
      <c r="I150" s="11">
        <v>81.02</v>
      </c>
      <c r="J150" s="18">
        <f t="shared" si="6"/>
        <v>40.51</v>
      </c>
      <c r="K150" s="18">
        <f t="shared" si="7"/>
        <v>75.0933333333333</v>
      </c>
      <c r="L150" s="11" t="str">
        <f t="shared" si="8"/>
        <v/>
      </c>
    </row>
    <row r="151" ht="15" customHeight="1" spans="1:12">
      <c r="A151" s="9" t="str">
        <f>IF(I151&gt;0,TEXT(SUMPRODUCT(($F$4:$F$231=$F151)*($K151&lt;$K$4:$K$231))+1,"00"),"")</f>
        <v/>
      </c>
      <c r="B151" s="10" t="s">
        <v>285</v>
      </c>
      <c r="C151" s="10" t="s">
        <v>266</v>
      </c>
      <c r="D151" s="10" t="s">
        <v>278</v>
      </c>
      <c r="E151" s="10" t="s">
        <v>279</v>
      </c>
      <c r="F151" s="10" t="s">
        <v>280</v>
      </c>
      <c r="G151" s="10">
        <v>2</v>
      </c>
      <c r="H151" s="14">
        <v>34.75</v>
      </c>
      <c r="I151" s="11"/>
      <c r="J151" s="18">
        <f t="shared" si="6"/>
        <v>0</v>
      </c>
      <c r="K151" s="18">
        <f t="shared" si="7"/>
        <v>0</v>
      </c>
      <c r="L151" s="11" t="str">
        <f t="shared" si="8"/>
        <v>面试缺考</v>
      </c>
    </row>
    <row r="152" ht="15" customHeight="1" spans="1:12">
      <c r="A152" s="9" t="str">
        <f>IF(I152&gt;0,TEXT(SUMPRODUCT(($F$4:$F$231=$F152)*($K152&lt;$K$4:$K$231))+1,"00"),"")</f>
        <v>01</v>
      </c>
      <c r="B152" s="10" t="s">
        <v>286</v>
      </c>
      <c r="C152" s="10" t="s">
        <v>266</v>
      </c>
      <c r="D152" s="10" t="s">
        <v>278</v>
      </c>
      <c r="E152" s="10" t="s">
        <v>24</v>
      </c>
      <c r="F152" s="10" t="s">
        <v>287</v>
      </c>
      <c r="G152" s="10">
        <v>1</v>
      </c>
      <c r="H152" s="14">
        <v>35.8333333333333</v>
      </c>
      <c r="I152" s="11">
        <v>82.24</v>
      </c>
      <c r="J152" s="18">
        <f t="shared" si="6"/>
        <v>41.12</v>
      </c>
      <c r="K152" s="18">
        <f t="shared" si="7"/>
        <v>76.9533333333333</v>
      </c>
      <c r="L152" s="11" t="str">
        <f t="shared" si="8"/>
        <v/>
      </c>
    </row>
    <row r="153" ht="15" customHeight="1" spans="1:12">
      <c r="A153" s="9" t="str">
        <f>IF(I153&gt;0,TEXT(SUMPRODUCT(($F$4:$F$231=$F153)*($K153&lt;$K$4:$K$231))+1,"00"),"")</f>
        <v>02</v>
      </c>
      <c r="B153" s="10" t="s">
        <v>288</v>
      </c>
      <c r="C153" s="10" t="s">
        <v>266</v>
      </c>
      <c r="D153" s="10" t="s">
        <v>278</v>
      </c>
      <c r="E153" s="10" t="s">
        <v>24</v>
      </c>
      <c r="F153" s="10" t="s">
        <v>287</v>
      </c>
      <c r="G153" s="10">
        <v>1</v>
      </c>
      <c r="H153" s="14">
        <v>35.5833333333333</v>
      </c>
      <c r="I153" s="11">
        <v>80.64</v>
      </c>
      <c r="J153" s="18">
        <f t="shared" si="6"/>
        <v>40.32</v>
      </c>
      <c r="K153" s="18">
        <f t="shared" si="7"/>
        <v>75.9033333333333</v>
      </c>
      <c r="L153" s="11" t="str">
        <f t="shared" si="8"/>
        <v/>
      </c>
    </row>
    <row r="154" ht="15" customHeight="1" spans="1:12">
      <c r="A154" s="9" t="str">
        <f>IF(I154&gt;0,TEXT(SUMPRODUCT(($F$4:$F$231=$F154)*($K154&lt;$K$4:$K$231))+1,"00"),"")</f>
        <v>03</v>
      </c>
      <c r="B154" s="11" t="s">
        <v>289</v>
      </c>
      <c r="C154" s="11" t="s">
        <v>266</v>
      </c>
      <c r="D154" s="11" t="s">
        <v>278</v>
      </c>
      <c r="E154" s="11" t="s">
        <v>24</v>
      </c>
      <c r="F154" s="11" t="s">
        <v>287</v>
      </c>
      <c r="G154" s="11">
        <v>1</v>
      </c>
      <c r="H154" s="14">
        <v>32.4166666666667</v>
      </c>
      <c r="I154" s="11">
        <v>73.66</v>
      </c>
      <c r="J154" s="18">
        <f t="shared" si="6"/>
        <v>36.83</v>
      </c>
      <c r="K154" s="18">
        <f t="shared" si="7"/>
        <v>69.2466666666667</v>
      </c>
      <c r="L154" s="11" t="str">
        <f t="shared" si="8"/>
        <v/>
      </c>
    </row>
    <row r="155" ht="15" customHeight="1" spans="1:12">
      <c r="A155" s="9" t="str">
        <f>IF(I155&gt;0,TEXT(SUMPRODUCT(($F$4:$F$231=$F155)*($K155&lt;$K$4:$K$231))+1,"00"),"")</f>
        <v>01</v>
      </c>
      <c r="B155" s="10" t="s">
        <v>290</v>
      </c>
      <c r="C155" s="10" t="s">
        <v>266</v>
      </c>
      <c r="D155" s="10" t="s">
        <v>291</v>
      </c>
      <c r="E155" s="10" t="s">
        <v>292</v>
      </c>
      <c r="F155" s="10" t="s">
        <v>293</v>
      </c>
      <c r="G155" s="10">
        <v>1</v>
      </c>
      <c r="H155" s="14">
        <v>33.5833333333333</v>
      </c>
      <c r="I155" s="11">
        <v>80.56</v>
      </c>
      <c r="J155" s="18">
        <f t="shared" si="6"/>
        <v>40.28</v>
      </c>
      <c r="K155" s="18">
        <f t="shared" si="7"/>
        <v>73.8633333333333</v>
      </c>
      <c r="L155" s="11" t="str">
        <f t="shared" si="8"/>
        <v/>
      </c>
    </row>
    <row r="156" ht="15" customHeight="1" spans="1:12">
      <c r="A156" s="9" t="str">
        <f>IF(I156&gt;0,TEXT(SUMPRODUCT(($F$4:$F$231=$F156)*($K156&lt;$K$4:$K$231))+1,"00"),"")</f>
        <v>02</v>
      </c>
      <c r="B156" s="10" t="s">
        <v>294</v>
      </c>
      <c r="C156" s="10" t="s">
        <v>266</v>
      </c>
      <c r="D156" s="10" t="s">
        <v>291</v>
      </c>
      <c r="E156" s="10" t="s">
        <v>292</v>
      </c>
      <c r="F156" s="10" t="s">
        <v>293</v>
      </c>
      <c r="G156" s="10">
        <v>1</v>
      </c>
      <c r="H156" s="14">
        <v>35.1666666666667</v>
      </c>
      <c r="I156" s="11">
        <v>76.8</v>
      </c>
      <c r="J156" s="18">
        <f t="shared" si="6"/>
        <v>38.4</v>
      </c>
      <c r="K156" s="18">
        <f t="shared" si="7"/>
        <v>73.5666666666667</v>
      </c>
      <c r="L156" s="11" t="str">
        <f t="shared" si="8"/>
        <v/>
      </c>
    </row>
    <row r="157" ht="15" customHeight="1" spans="1:12">
      <c r="A157" s="9" t="str">
        <f>IF(I157&gt;0,TEXT(SUMPRODUCT(($F$4:$F$231=$F157)*($K157&lt;$K$4:$K$231))+1,"00"),"")</f>
        <v>03</v>
      </c>
      <c r="B157" s="10" t="s">
        <v>295</v>
      </c>
      <c r="C157" s="10" t="s">
        <v>266</v>
      </c>
      <c r="D157" s="10" t="s">
        <v>291</v>
      </c>
      <c r="E157" s="10" t="s">
        <v>292</v>
      </c>
      <c r="F157" s="10" t="s">
        <v>293</v>
      </c>
      <c r="G157" s="10">
        <v>1</v>
      </c>
      <c r="H157" s="14">
        <v>32.5833333333333</v>
      </c>
      <c r="I157" s="11">
        <v>81.3</v>
      </c>
      <c r="J157" s="18">
        <f t="shared" si="6"/>
        <v>40.65</v>
      </c>
      <c r="K157" s="18">
        <f t="shared" si="7"/>
        <v>73.2333333333333</v>
      </c>
      <c r="L157" s="11" t="str">
        <f t="shared" si="8"/>
        <v/>
      </c>
    </row>
    <row r="158" ht="15" customHeight="1" spans="1:12">
      <c r="A158" s="9" t="str">
        <f>IF(I158&gt;0,TEXT(SUMPRODUCT(($F$4:$F$231=$F158)*($K158&lt;$K$4:$K$231))+1,"00"),"")</f>
        <v>01</v>
      </c>
      <c r="B158" s="10" t="s">
        <v>296</v>
      </c>
      <c r="C158" s="10" t="s">
        <v>297</v>
      </c>
      <c r="D158" s="10" t="s">
        <v>298</v>
      </c>
      <c r="E158" s="10" t="s">
        <v>24</v>
      </c>
      <c r="F158" s="10" t="s">
        <v>299</v>
      </c>
      <c r="G158" s="10">
        <v>1</v>
      </c>
      <c r="H158" s="14">
        <v>35.5</v>
      </c>
      <c r="I158" s="11">
        <v>82.58</v>
      </c>
      <c r="J158" s="18">
        <f t="shared" si="6"/>
        <v>41.29</v>
      </c>
      <c r="K158" s="18">
        <f t="shared" si="7"/>
        <v>76.79</v>
      </c>
      <c r="L158" s="11" t="str">
        <f t="shared" si="8"/>
        <v/>
      </c>
    </row>
    <row r="159" ht="15" customHeight="1" spans="1:12">
      <c r="A159" s="9" t="str">
        <f>IF(I159&gt;0,TEXT(SUMPRODUCT(($F$4:$F$231=$F159)*($K159&lt;$K$4:$K$231))+1,"00"),"")</f>
        <v>02</v>
      </c>
      <c r="B159" s="10" t="s">
        <v>300</v>
      </c>
      <c r="C159" s="10" t="s">
        <v>297</v>
      </c>
      <c r="D159" s="10" t="s">
        <v>298</v>
      </c>
      <c r="E159" s="10" t="s">
        <v>24</v>
      </c>
      <c r="F159" s="10" t="s">
        <v>299</v>
      </c>
      <c r="G159" s="10">
        <v>1</v>
      </c>
      <c r="H159" s="14">
        <v>35.25</v>
      </c>
      <c r="I159" s="11">
        <v>80.2</v>
      </c>
      <c r="J159" s="18">
        <f t="shared" si="6"/>
        <v>40.1</v>
      </c>
      <c r="K159" s="18">
        <f t="shared" si="7"/>
        <v>75.35</v>
      </c>
      <c r="L159" s="11" t="str">
        <f t="shared" si="8"/>
        <v/>
      </c>
    </row>
    <row r="160" ht="15" customHeight="1" spans="1:12">
      <c r="A160" s="9" t="str">
        <f>IF(I160&gt;0,TEXT(SUMPRODUCT(($F$4:$F$231=$F160)*($K160&lt;$K$4:$K$231))+1,"00"),"")</f>
        <v/>
      </c>
      <c r="B160" s="10" t="s">
        <v>301</v>
      </c>
      <c r="C160" s="10" t="s">
        <v>297</v>
      </c>
      <c r="D160" s="10" t="s">
        <v>298</v>
      </c>
      <c r="E160" s="10" t="s">
        <v>24</v>
      </c>
      <c r="F160" s="10" t="s">
        <v>299</v>
      </c>
      <c r="G160" s="10">
        <v>1</v>
      </c>
      <c r="H160" s="14">
        <v>35.1666666666667</v>
      </c>
      <c r="I160" s="11"/>
      <c r="J160" s="18">
        <f t="shared" si="6"/>
        <v>0</v>
      </c>
      <c r="K160" s="18">
        <f t="shared" si="7"/>
        <v>0</v>
      </c>
      <c r="L160" s="11" t="str">
        <f t="shared" si="8"/>
        <v>面试缺考</v>
      </c>
    </row>
    <row r="161" ht="15" customHeight="1" spans="1:12">
      <c r="A161" s="9" t="str">
        <f>IF(I161&gt;0,TEXT(SUMPRODUCT(($F$4:$F$231=$F161)*($K161&lt;$K$4:$K$231))+1,"00"),"")</f>
        <v>01</v>
      </c>
      <c r="B161" s="10" t="s">
        <v>302</v>
      </c>
      <c r="C161" s="10" t="s">
        <v>297</v>
      </c>
      <c r="D161" s="10" t="s">
        <v>303</v>
      </c>
      <c r="E161" s="10" t="s">
        <v>304</v>
      </c>
      <c r="F161" s="10" t="s">
        <v>305</v>
      </c>
      <c r="G161" s="10">
        <v>1</v>
      </c>
      <c r="H161" s="14">
        <v>38.3333333333333</v>
      </c>
      <c r="I161" s="11">
        <v>81.66</v>
      </c>
      <c r="J161" s="18">
        <f t="shared" si="6"/>
        <v>40.83</v>
      </c>
      <c r="K161" s="18">
        <f t="shared" si="7"/>
        <v>79.1633333333333</v>
      </c>
      <c r="L161" s="11" t="str">
        <f t="shared" si="8"/>
        <v/>
      </c>
    </row>
    <row r="162" ht="15" customHeight="1" spans="1:12">
      <c r="A162" s="9" t="str">
        <f>IF(I162&gt;0,TEXT(SUMPRODUCT(($F$4:$F$231=$F162)*($K162&lt;$K$4:$K$231))+1,"00"),"")</f>
        <v>02</v>
      </c>
      <c r="B162" s="10" t="s">
        <v>306</v>
      </c>
      <c r="C162" s="10" t="s">
        <v>297</v>
      </c>
      <c r="D162" s="10" t="s">
        <v>303</v>
      </c>
      <c r="E162" s="10" t="s">
        <v>304</v>
      </c>
      <c r="F162" s="10" t="s">
        <v>305</v>
      </c>
      <c r="G162" s="10">
        <v>1</v>
      </c>
      <c r="H162" s="14">
        <v>39.3333333333333</v>
      </c>
      <c r="I162" s="11">
        <v>78.46</v>
      </c>
      <c r="J162" s="18">
        <f t="shared" si="6"/>
        <v>39.23</v>
      </c>
      <c r="K162" s="18">
        <f t="shared" si="7"/>
        <v>78.5633333333333</v>
      </c>
      <c r="L162" s="11" t="str">
        <f t="shared" si="8"/>
        <v/>
      </c>
    </row>
    <row r="163" ht="15" customHeight="1" spans="1:12">
      <c r="A163" s="9" t="str">
        <f>IF(I163&gt;0,TEXT(SUMPRODUCT(($F$4:$F$231=$F163)*($K163&lt;$K$4:$K$231))+1,"00"),"")</f>
        <v>03</v>
      </c>
      <c r="B163" s="10" t="s">
        <v>307</v>
      </c>
      <c r="C163" s="10" t="s">
        <v>297</v>
      </c>
      <c r="D163" s="10" t="s">
        <v>303</v>
      </c>
      <c r="E163" s="10" t="s">
        <v>304</v>
      </c>
      <c r="F163" s="10" t="s">
        <v>305</v>
      </c>
      <c r="G163" s="10">
        <v>1</v>
      </c>
      <c r="H163" s="14">
        <v>37.1666666666667</v>
      </c>
      <c r="I163" s="11">
        <v>79.02</v>
      </c>
      <c r="J163" s="18">
        <f t="shared" si="6"/>
        <v>39.51</v>
      </c>
      <c r="K163" s="18">
        <f t="shared" si="7"/>
        <v>76.6766666666667</v>
      </c>
      <c r="L163" s="11" t="str">
        <f t="shared" si="8"/>
        <v/>
      </c>
    </row>
    <row r="164" ht="15" customHeight="1" spans="1:12">
      <c r="A164" s="9" t="str">
        <f>IF(I164&gt;0,TEXT(SUMPRODUCT(($F$4:$F$231=$F164)*($K164&lt;$K$4:$K$231))+1,"00"),"")</f>
        <v>01</v>
      </c>
      <c r="B164" s="10" t="s">
        <v>308</v>
      </c>
      <c r="C164" s="10" t="s">
        <v>309</v>
      </c>
      <c r="D164" s="10" t="s">
        <v>310</v>
      </c>
      <c r="E164" s="10" t="s">
        <v>311</v>
      </c>
      <c r="F164" s="10" t="s">
        <v>312</v>
      </c>
      <c r="G164" s="10">
        <v>1</v>
      </c>
      <c r="H164" s="14">
        <v>34.8333333333333</v>
      </c>
      <c r="I164" s="11">
        <v>82.38</v>
      </c>
      <c r="J164" s="18">
        <f t="shared" si="6"/>
        <v>41.19</v>
      </c>
      <c r="K164" s="18">
        <f t="shared" si="7"/>
        <v>76.0233333333333</v>
      </c>
      <c r="L164" s="11" t="str">
        <f t="shared" si="8"/>
        <v/>
      </c>
    </row>
    <row r="165" ht="15" customHeight="1" spans="1:12">
      <c r="A165" s="9" t="str">
        <f>IF(I165&gt;0,TEXT(SUMPRODUCT(($F$4:$F$231=$F165)*($K165&lt;$K$4:$K$231))+1,"00"),"")</f>
        <v>02</v>
      </c>
      <c r="B165" s="10" t="s">
        <v>313</v>
      </c>
      <c r="C165" s="10" t="s">
        <v>309</v>
      </c>
      <c r="D165" s="10" t="s">
        <v>310</v>
      </c>
      <c r="E165" s="10" t="s">
        <v>311</v>
      </c>
      <c r="F165" s="10" t="s">
        <v>312</v>
      </c>
      <c r="G165" s="10">
        <v>1</v>
      </c>
      <c r="H165" s="14">
        <v>32.6666666666667</v>
      </c>
      <c r="I165" s="11">
        <v>80.5</v>
      </c>
      <c r="J165" s="18">
        <f t="shared" si="6"/>
        <v>40.25</v>
      </c>
      <c r="K165" s="18">
        <f t="shared" si="7"/>
        <v>72.9166666666667</v>
      </c>
      <c r="L165" s="11" t="str">
        <f t="shared" si="8"/>
        <v/>
      </c>
    </row>
    <row r="166" ht="15" customHeight="1" spans="1:12">
      <c r="A166" s="9" t="str">
        <f>IF(I166&gt;0,TEXT(SUMPRODUCT(($F$4:$F$231=$F166)*($K166&lt;$K$4:$K$231))+1,"00"),"")</f>
        <v/>
      </c>
      <c r="B166" s="10" t="s">
        <v>314</v>
      </c>
      <c r="C166" s="10" t="s">
        <v>309</v>
      </c>
      <c r="D166" s="10" t="s">
        <v>310</v>
      </c>
      <c r="E166" s="10" t="s">
        <v>311</v>
      </c>
      <c r="F166" s="10" t="s">
        <v>312</v>
      </c>
      <c r="G166" s="10">
        <v>1</v>
      </c>
      <c r="H166" s="14">
        <v>33.0833333333333</v>
      </c>
      <c r="I166" s="11"/>
      <c r="J166" s="18">
        <f t="shared" si="6"/>
        <v>0</v>
      </c>
      <c r="K166" s="18">
        <f t="shared" si="7"/>
        <v>0</v>
      </c>
      <c r="L166" s="11" t="str">
        <f t="shared" si="8"/>
        <v>面试缺考</v>
      </c>
    </row>
    <row r="167" ht="15" customHeight="1" spans="1:12">
      <c r="A167" s="9" t="str">
        <f>IF(I167&gt;0,TEXT(SUMPRODUCT(($F$4:$F$231=$F167)*($K167&lt;$K$4:$K$231))+1,"00"),"")</f>
        <v>01</v>
      </c>
      <c r="B167" s="10" t="s">
        <v>315</v>
      </c>
      <c r="C167" s="10" t="s">
        <v>316</v>
      </c>
      <c r="D167" s="10" t="s">
        <v>317</v>
      </c>
      <c r="E167" s="10" t="s">
        <v>318</v>
      </c>
      <c r="F167" s="10" t="s">
        <v>319</v>
      </c>
      <c r="G167" s="10">
        <v>1</v>
      </c>
      <c r="H167" s="14">
        <v>35.6666666666667</v>
      </c>
      <c r="I167" s="11">
        <v>78.28</v>
      </c>
      <c r="J167" s="18">
        <f t="shared" si="6"/>
        <v>39.14</v>
      </c>
      <c r="K167" s="18">
        <f t="shared" si="7"/>
        <v>74.8066666666667</v>
      </c>
      <c r="L167" s="11" t="str">
        <f t="shared" si="8"/>
        <v/>
      </c>
    </row>
    <row r="168" ht="15" customHeight="1" spans="1:12">
      <c r="A168" s="9" t="str">
        <f>IF(I168&gt;0,TEXT(SUMPRODUCT(($F$4:$F$231=$F168)*($K168&lt;$K$4:$K$231))+1,"00"),"")</f>
        <v>02</v>
      </c>
      <c r="B168" s="10" t="s">
        <v>320</v>
      </c>
      <c r="C168" s="10" t="s">
        <v>316</v>
      </c>
      <c r="D168" s="10" t="s">
        <v>317</v>
      </c>
      <c r="E168" s="10" t="s">
        <v>318</v>
      </c>
      <c r="F168" s="10" t="s">
        <v>319</v>
      </c>
      <c r="G168" s="10">
        <v>1</v>
      </c>
      <c r="H168" s="14">
        <v>35.5</v>
      </c>
      <c r="I168" s="11">
        <v>75</v>
      </c>
      <c r="J168" s="18">
        <f t="shared" si="6"/>
        <v>37.5</v>
      </c>
      <c r="K168" s="18">
        <f t="shared" si="7"/>
        <v>73</v>
      </c>
      <c r="L168" s="11" t="str">
        <f t="shared" si="8"/>
        <v/>
      </c>
    </row>
    <row r="169" ht="15" customHeight="1" spans="1:12">
      <c r="A169" s="9" t="str">
        <f>IF(I169&gt;0,TEXT(SUMPRODUCT(($F$4:$F$231=$F169)*($K169&lt;$K$4:$K$231))+1,"00"),"")</f>
        <v>03</v>
      </c>
      <c r="B169" s="10" t="s">
        <v>321</v>
      </c>
      <c r="C169" s="10" t="s">
        <v>316</v>
      </c>
      <c r="D169" s="10" t="s">
        <v>317</v>
      </c>
      <c r="E169" s="10" t="s">
        <v>318</v>
      </c>
      <c r="F169" s="10" t="s">
        <v>319</v>
      </c>
      <c r="G169" s="10">
        <v>1</v>
      </c>
      <c r="H169" s="14">
        <v>34.25</v>
      </c>
      <c r="I169" s="11">
        <v>75.32</v>
      </c>
      <c r="J169" s="18">
        <f t="shared" si="6"/>
        <v>37.66</v>
      </c>
      <c r="K169" s="18">
        <f t="shared" si="7"/>
        <v>71.91</v>
      </c>
      <c r="L169" s="11" t="str">
        <f t="shared" si="8"/>
        <v/>
      </c>
    </row>
    <row r="170" ht="15" customHeight="1" spans="1:12">
      <c r="A170" s="9" t="str">
        <f>IF(I170&gt;0,TEXT(SUMPRODUCT(($F$4:$F$231=$F170)*($K170&lt;$K$4:$K$231))+1,"00"),"")</f>
        <v>01</v>
      </c>
      <c r="B170" s="10" t="s">
        <v>322</v>
      </c>
      <c r="C170" s="10" t="s">
        <v>323</v>
      </c>
      <c r="D170" s="10" t="s">
        <v>324</v>
      </c>
      <c r="E170" s="10" t="s">
        <v>325</v>
      </c>
      <c r="F170" s="10" t="s">
        <v>326</v>
      </c>
      <c r="G170" s="10">
        <v>1</v>
      </c>
      <c r="H170" s="14">
        <v>37.3333333333333</v>
      </c>
      <c r="I170" s="11">
        <v>85.98</v>
      </c>
      <c r="J170" s="18">
        <f t="shared" si="6"/>
        <v>42.99</v>
      </c>
      <c r="K170" s="18">
        <f t="shared" si="7"/>
        <v>80.3233333333333</v>
      </c>
      <c r="L170" s="11" t="str">
        <f t="shared" si="8"/>
        <v/>
      </c>
    </row>
    <row r="171" ht="15" customHeight="1" spans="1:12">
      <c r="A171" s="9" t="str">
        <f>IF(I171&gt;0,TEXT(SUMPRODUCT(($F$4:$F$231=$F171)*($K171&lt;$K$4:$K$231))+1,"00"),"")</f>
        <v>02</v>
      </c>
      <c r="B171" s="10" t="s">
        <v>327</v>
      </c>
      <c r="C171" s="10" t="s">
        <v>323</v>
      </c>
      <c r="D171" s="10" t="s">
        <v>324</v>
      </c>
      <c r="E171" s="10" t="s">
        <v>325</v>
      </c>
      <c r="F171" s="10" t="s">
        <v>326</v>
      </c>
      <c r="G171" s="10">
        <v>1</v>
      </c>
      <c r="H171" s="14">
        <v>37.75</v>
      </c>
      <c r="I171" s="11">
        <v>83.7</v>
      </c>
      <c r="J171" s="18">
        <f t="shared" si="6"/>
        <v>41.85</v>
      </c>
      <c r="K171" s="18">
        <f t="shared" si="7"/>
        <v>79.6</v>
      </c>
      <c r="L171" s="11" t="str">
        <f t="shared" si="8"/>
        <v/>
      </c>
    </row>
    <row r="172" ht="15" customHeight="1" spans="1:12">
      <c r="A172" s="9" t="str">
        <f>IF(I172&gt;0,TEXT(SUMPRODUCT(($F$4:$F$231=$F172)*($K172&lt;$K$4:$K$231))+1,"00"),"")</f>
        <v>03</v>
      </c>
      <c r="B172" s="10" t="s">
        <v>328</v>
      </c>
      <c r="C172" s="10" t="s">
        <v>323</v>
      </c>
      <c r="D172" s="10" t="s">
        <v>324</v>
      </c>
      <c r="E172" s="10" t="s">
        <v>325</v>
      </c>
      <c r="F172" s="10" t="s">
        <v>326</v>
      </c>
      <c r="G172" s="10">
        <v>1</v>
      </c>
      <c r="H172" s="14">
        <v>36.5833333333333</v>
      </c>
      <c r="I172" s="11">
        <v>82.58</v>
      </c>
      <c r="J172" s="18">
        <f t="shared" si="6"/>
        <v>41.29</v>
      </c>
      <c r="K172" s="18">
        <f t="shared" si="7"/>
        <v>77.8733333333333</v>
      </c>
      <c r="L172" s="11" t="str">
        <f t="shared" si="8"/>
        <v/>
      </c>
    </row>
    <row r="173" ht="15" customHeight="1" spans="1:12">
      <c r="A173" s="9" t="str">
        <f>IF(I173&gt;0,TEXT(SUMPRODUCT(($F$4:$F$231=$F173)*($K173&lt;$K$4:$K$231))+1,"00"),"")</f>
        <v>01</v>
      </c>
      <c r="B173" s="10" t="s">
        <v>329</v>
      </c>
      <c r="C173" s="10" t="s">
        <v>330</v>
      </c>
      <c r="D173" s="10" t="s">
        <v>331</v>
      </c>
      <c r="E173" s="10" t="s">
        <v>332</v>
      </c>
      <c r="F173" s="10" t="s">
        <v>333</v>
      </c>
      <c r="G173" s="10">
        <v>1</v>
      </c>
      <c r="H173" s="14">
        <v>30.9166666666667</v>
      </c>
      <c r="I173" s="11">
        <v>83.24</v>
      </c>
      <c r="J173" s="18">
        <f t="shared" si="6"/>
        <v>41.62</v>
      </c>
      <c r="K173" s="18">
        <f t="shared" si="7"/>
        <v>72.5366666666667</v>
      </c>
      <c r="L173" s="11" t="str">
        <f t="shared" si="8"/>
        <v/>
      </c>
    </row>
    <row r="174" ht="15" customHeight="1" spans="1:12">
      <c r="A174" s="9" t="str">
        <f>IF(I174&gt;0,TEXT(SUMPRODUCT(($F$4:$F$231=$F174)*($K174&lt;$K$4:$K$231))+1,"00"),"")</f>
        <v>02</v>
      </c>
      <c r="B174" s="10" t="s">
        <v>334</v>
      </c>
      <c r="C174" s="10" t="s">
        <v>330</v>
      </c>
      <c r="D174" s="10" t="s">
        <v>331</v>
      </c>
      <c r="E174" s="10" t="s">
        <v>332</v>
      </c>
      <c r="F174" s="10" t="s">
        <v>333</v>
      </c>
      <c r="G174" s="10">
        <v>1</v>
      </c>
      <c r="H174" s="14">
        <v>33.6666666666667</v>
      </c>
      <c r="I174" s="11">
        <v>76.12</v>
      </c>
      <c r="J174" s="18">
        <f t="shared" si="6"/>
        <v>38.06</v>
      </c>
      <c r="K174" s="18">
        <f t="shared" si="7"/>
        <v>71.7266666666667</v>
      </c>
      <c r="L174" s="11" t="str">
        <f t="shared" si="8"/>
        <v/>
      </c>
    </row>
    <row r="175" ht="15" customHeight="1" spans="1:12">
      <c r="A175" s="9" t="str">
        <f>IF(I175&gt;0,TEXT(SUMPRODUCT(($F$4:$F$231=$F175)*($K175&lt;$K$4:$K$231))+1,"00"),"")</f>
        <v>03</v>
      </c>
      <c r="B175" s="10" t="s">
        <v>335</v>
      </c>
      <c r="C175" s="10" t="s">
        <v>330</v>
      </c>
      <c r="D175" s="10" t="s">
        <v>331</v>
      </c>
      <c r="E175" s="10" t="s">
        <v>332</v>
      </c>
      <c r="F175" s="10" t="s">
        <v>333</v>
      </c>
      <c r="G175" s="10">
        <v>1</v>
      </c>
      <c r="H175" s="14">
        <v>29.6666666666667</v>
      </c>
      <c r="I175" s="11">
        <v>76.76</v>
      </c>
      <c r="J175" s="18">
        <f t="shared" si="6"/>
        <v>38.38</v>
      </c>
      <c r="K175" s="18">
        <f t="shared" si="7"/>
        <v>68.0466666666667</v>
      </c>
      <c r="L175" s="11" t="str">
        <f t="shared" si="8"/>
        <v/>
      </c>
    </row>
    <row r="176" ht="15" customHeight="1" spans="1:12">
      <c r="A176" s="9" t="str">
        <f>IF(I176&gt;0,TEXT(SUMPRODUCT(($F$4:$F$231=$F176)*($K176&lt;$K$4:$K$231))+1,"00"),"")</f>
        <v>01</v>
      </c>
      <c r="B176" s="10" t="s">
        <v>336</v>
      </c>
      <c r="C176" s="10" t="s">
        <v>337</v>
      </c>
      <c r="D176" s="10" t="s">
        <v>338</v>
      </c>
      <c r="E176" s="10" t="s">
        <v>339</v>
      </c>
      <c r="F176" s="10" t="s">
        <v>340</v>
      </c>
      <c r="G176" s="10">
        <v>1</v>
      </c>
      <c r="H176" s="14">
        <v>35.8333333333333</v>
      </c>
      <c r="I176" s="11">
        <v>84.51</v>
      </c>
      <c r="J176" s="18">
        <f t="shared" si="6"/>
        <v>42.255</v>
      </c>
      <c r="K176" s="18">
        <f t="shared" si="7"/>
        <v>78.0883333333333</v>
      </c>
      <c r="L176" s="11" t="str">
        <f t="shared" si="8"/>
        <v/>
      </c>
    </row>
    <row r="177" ht="15" customHeight="1" spans="1:12">
      <c r="A177" s="9" t="str">
        <f>IF(I177&gt;0,TEXT(SUMPRODUCT(($F$4:$F$231=$F177)*($K177&lt;$K$4:$K$231))+1,"00"),"")</f>
        <v>02</v>
      </c>
      <c r="B177" s="11" t="s">
        <v>341</v>
      </c>
      <c r="C177" s="11" t="s">
        <v>337</v>
      </c>
      <c r="D177" s="11" t="s">
        <v>338</v>
      </c>
      <c r="E177" s="11" t="s">
        <v>339</v>
      </c>
      <c r="F177" s="11" t="s">
        <v>340</v>
      </c>
      <c r="G177" s="11">
        <v>1</v>
      </c>
      <c r="H177" s="14">
        <v>32.75</v>
      </c>
      <c r="I177" s="11">
        <v>80.39</v>
      </c>
      <c r="J177" s="18">
        <f t="shared" si="6"/>
        <v>40.195</v>
      </c>
      <c r="K177" s="18">
        <f t="shared" si="7"/>
        <v>72.945</v>
      </c>
      <c r="L177" s="11" t="str">
        <f t="shared" si="8"/>
        <v/>
      </c>
    </row>
    <row r="178" ht="15" customHeight="1" spans="1:12">
      <c r="A178" s="9" t="str">
        <f>IF(I178&gt;0,TEXT(SUMPRODUCT(($F$4:$F$231=$F178)*($K178&lt;$K$4:$K$231))+1,"00"),"")</f>
        <v/>
      </c>
      <c r="B178" s="10" t="s">
        <v>342</v>
      </c>
      <c r="C178" s="10" t="s">
        <v>337</v>
      </c>
      <c r="D178" s="10" t="s">
        <v>338</v>
      </c>
      <c r="E178" s="10" t="s">
        <v>339</v>
      </c>
      <c r="F178" s="10" t="s">
        <v>340</v>
      </c>
      <c r="G178" s="10">
        <v>1</v>
      </c>
      <c r="H178" s="14">
        <v>33.5</v>
      </c>
      <c r="I178" s="11">
        <v>0</v>
      </c>
      <c r="J178" s="18">
        <f t="shared" si="6"/>
        <v>0</v>
      </c>
      <c r="K178" s="18">
        <f t="shared" si="7"/>
        <v>0</v>
      </c>
      <c r="L178" s="11" t="s">
        <v>343</v>
      </c>
    </row>
    <row r="179" ht="15" customHeight="1" spans="1:12">
      <c r="A179" s="9" t="str">
        <f>IF(I179&gt;0,TEXT(SUMPRODUCT(($F$4:$F$231=$F179)*($K179&lt;$K$4:$K$231))+1,"00"),"")</f>
        <v>01</v>
      </c>
      <c r="B179" s="10" t="s">
        <v>344</v>
      </c>
      <c r="C179" s="10" t="s">
        <v>337</v>
      </c>
      <c r="D179" s="10" t="s">
        <v>345</v>
      </c>
      <c r="E179" s="10" t="s">
        <v>346</v>
      </c>
      <c r="F179" s="10" t="s">
        <v>347</v>
      </c>
      <c r="G179" s="10">
        <v>1</v>
      </c>
      <c r="H179" s="14">
        <v>38.5</v>
      </c>
      <c r="I179" s="11">
        <v>84.86</v>
      </c>
      <c r="J179" s="18">
        <f t="shared" si="6"/>
        <v>42.43</v>
      </c>
      <c r="K179" s="18">
        <f t="shared" si="7"/>
        <v>80.93</v>
      </c>
      <c r="L179" s="11" t="str">
        <f t="shared" ref="L179:L197" si="9">IF(I179&gt;0,"","面试缺考")</f>
        <v/>
      </c>
    </row>
    <row r="180" ht="15" customHeight="1" spans="1:12">
      <c r="A180" s="9" t="str">
        <f>IF(I180&gt;0,TEXT(SUMPRODUCT(($F$4:$F$231=$F180)*($K180&lt;$K$4:$K$231))+1,"00"),"")</f>
        <v>02</v>
      </c>
      <c r="B180" s="10" t="s">
        <v>348</v>
      </c>
      <c r="C180" s="10" t="s">
        <v>337</v>
      </c>
      <c r="D180" s="10" t="s">
        <v>345</v>
      </c>
      <c r="E180" s="10" t="s">
        <v>346</v>
      </c>
      <c r="F180" s="10" t="s">
        <v>347</v>
      </c>
      <c r="G180" s="10">
        <v>1</v>
      </c>
      <c r="H180" s="14">
        <v>38.0833333333333</v>
      </c>
      <c r="I180" s="11">
        <v>85.136</v>
      </c>
      <c r="J180" s="18">
        <f t="shared" si="6"/>
        <v>42.568</v>
      </c>
      <c r="K180" s="18">
        <f t="shared" si="7"/>
        <v>80.6513333333333</v>
      </c>
      <c r="L180" s="11" t="str">
        <f t="shared" si="9"/>
        <v/>
      </c>
    </row>
    <row r="181" ht="15" customHeight="1" spans="1:12">
      <c r="A181" s="9" t="str">
        <f>IF(I181&gt;0,TEXT(SUMPRODUCT(($F$4:$F$231=$F181)*($K181&lt;$K$4:$K$231))+1,"00"),"")</f>
        <v>03</v>
      </c>
      <c r="B181" s="10" t="s">
        <v>349</v>
      </c>
      <c r="C181" s="10" t="s">
        <v>337</v>
      </c>
      <c r="D181" s="10" t="s">
        <v>345</v>
      </c>
      <c r="E181" s="10" t="s">
        <v>346</v>
      </c>
      <c r="F181" s="10" t="s">
        <v>347</v>
      </c>
      <c r="G181" s="10">
        <v>1</v>
      </c>
      <c r="H181" s="14">
        <v>36.6666666666667</v>
      </c>
      <c r="I181" s="11">
        <v>81.22</v>
      </c>
      <c r="J181" s="18">
        <f t="shared" si="6"/>
        <v>40.61</v>
      </c>
      <c r="K181" s="18">
        <f t="shared" si="7"/>
        <v>77.2766666666667</v>
      </c>
      <c r="L181" s="11" t="str">
        <f t="shared" si="9"/>
        <v/>
      </c>
    </row>
    <row r="182" ht="15" customHeight="1" spans="1:12">
      <c r="A182" s="9" t="str">
        <f>IF(I182&gt;0,TEXT(SUMPRODUCT(($F$4:$F$231=$F182)*($K182&lt;$K$4:$K$231))+1,"00"),"")</f>
        <v>01</v>
      </c>
      <c r="B182" s="10" t="s">
        <v>350</v>
      </c>
      <c r="C182" s="10" t="s">
        <v>337</v>
      </c>
      <c r="D182" s="10" t="s">
        <v>345</v>
      </c>
      <c r="E182" s="10" t="s">
        <v>17</v>
      </c>
      <c r="F182" s="10" t="s">
        <v>351</v>
      </c>
      <c r="G182" s="10">
        <v>1</v>
      </c>
      <c r="H182" s="14">
        <v>38.4166666666667</v>
      </c>
      <c r="I182" s="11">
        <v>84.17</v>
      </c>
      <c r="J182" s="18">
        <f t="shared" si="6"/>
        <v>42.085</v>
      </c>
      <c r="K182" s="18">
        <f t="shared" si="7"/>
        <v>80.5016666666667</v>
      </c>
      <c r="L182" s="11" t="str">
        <f t="shared" si="9"/>
        <v/>
      </c>
    </row>
    <row r="183" ht="15" customHeight="1" spans="1:12">
      <c r="A183" s="9" t="str">
        <f>IF(I183&gt;0,TEXT(SUMPRODUCT(($F$4:$F$231=$F183)*($K183&lt;$K$4:$K$231))+1,"00"),"")</f>
        <v>02</v>
      </c>
      <c r="B183" s="10" t="s">
        <v>352</v>
      </c>
      <c r="C183" s="10" t="s">
        <v>337</v>
      </c>
      <c r="D183" s="10" t="s">
        <v>345</v>
      </c>
      <c r="E183" s="10" t="s">
        <v>17</v>
      </c>
      <c r="F183" s="10" t="s">
        <v>351</v>
      </c>
      <c r="G183" s="10">
        <v>1</v>
      </c>
      <c r="H183" s="14">
        <v>37.3333333333333</v>
      </c>
      <c r="I183" s="11">
        <v>82.58</v>
      </c>
      <c r="J183" s="18">
        <f t="shared" si="6"/>
        <v>41.29</v>
      </c>
      <c r="K183" s="18">
        <f t="shared" si="7"/>
        <v>78.6233333333333</v>
      </c>
      <c r="L183" s="11" t="str">
        <f t="shared" si="9"/>
        <v/>
      </c>
    </row>
    <row r="184" ht="15" customHeight="1" spans="1:12">
      <c r="A184" s="9" t="str">
        <f>IF(I184&gt;0,TEXT(SUMPRODUCT(($F$4:$F$231=$F184)*($K184&lt;$K$4:$K$231))+1,"00"),"")</f>
        <v>03</v>
      </c>
      <c r="B184" s="10" t="s">
        <v>353</v>
      </c>
      <c r="C184" s="10" t="s">
        <v>337</v>
      </c>
      <c r="D184" s="10" t="s">
        <v>345</v>
      </c>
      <c r="E184" s="10" t="s">
        <v>17</v>
      </c>
      <c r="F184" s="10" t="s">
        <v>351</v>
      </c>
      <c r="G184" s="10">
        <v>1</v>
      </c>
      <c r="H184" s="14">
        <v>36</v>
      </c>
      <c r="I184" s="11">
        <v>82.32</v>
      </c>
      <c r="J184" s="18">
        <f t="shared" si="6"/>
        <v>41.16</v>
      </c>
      <c r="K184" s="18">
        <f t="shared" si="7"/>
        <v>77.16</v>
      </c>
      <c r="L184" s="11" t="str">
        <f t="shared" si="9"/>
        <v/>
      </c>
    </row>
    <row r="185" ht="15" customHeight="1" spans="1:12">
      <c r="A185" s="9" t="str">
        <f>IF(I185&gt;0,TEXT(SUMPRODUCT(($F$4:$F$231=$F185)*($K185&lt;$K$4:$K$231))+1,"00"),"")</f>
        <v>01</v>
      </c>
      <c r="B185" s="10" t="s">
        <v>354</v>
      </c>
      <c r="C185" s="10" t="s">
        <v>355</v>
      </c>
      <c r="D185" s="10" t="s">
        <v>356</v>
      </c>
      <c r="E185" s="10" t="s">
        <v>357</v>
      </c>
      <c r="F185" s="10" t="s">
        <v>358</v>
      </c>
      <c r="G185" s="10">
        <v>1</v>
      </c>
      <c r="H185" s="14">
        <v>32.6666666666667</v>
      </c>
      <c r="I185" s="11">
        <v>79.84</v>
      </c>
      <c r="J185" s="18">
        <f t="shared" si="6"/>
        <v>39.92</v>
      </c>
      <c r="K185" s="18">
        <f t="shared" si="7"/>
        <v>72.5866666666667</v>
      </c>
      <c r="L185" s="11" t="str">
        <f t="shared" si="9"/>
        <v/>
      </c>
    </row>
    <row r="186" ht="15" customHeight="1" spans="1:12">
      <c r="A186" s="9" t="str">
        <f>IF(I186&gt;0,TEXT(SUMPRODUCT(($F$4:$F$231=$F186)*($K186&lt;$K$4:$K$231))+1,"00"),"")</f>
        <v/>
      </c>
      <c r="B186" s="10" t="s">
        <v>359</v>
      </c>
      <c r="C186" s="10" t="s">
        <v>355</v>
      </c>
      <c r="D186" s="10" t="s">
        <v>356</v>
      </c>
      <c r="E186" s="10" t="s">
        <v>357</v>
      </c>
      <c r="F186" s="10" t="s">
        <v>358</v>
      </c>
      <c r="G186" s="10">
        <v>1</v>
      </c>
      <c r="H186" s="14">
        <v>33.75</v>
      </c>
      <c r="I186" s="11"/>
      <c r="J186" s="18">
        <f t="shared" si="6"/>
        <v>0</v>
      </c>
      <c r="K186" s="18">
        <f t="shared" si="7"/>
        <v>0</v>
      </c>
      <c r="L186" s="11" t="str">
        <f t="shared" si="9"/>
        <v>面试缺考</v>
      </c>
    </row>
    <row r="187" ht="15" customHeight="1" spans="1:12">
      <c r="A187" s="9" t="str">
        <f>IF(I187&gt;0,TEXT(SUMPRODUCT(($F$4:$F$231=$F187)*($K187&lt;$K$4:$K$231))+1,"00"),"")</f>
        <v>01</v>
      </c>
      <c r="B187" s="10" t="s">
        <v>360</v>
      </c>
      <c r="C187" s="10" t="s">
        <v>355</v>
      </c>
      <c r="D187" s="10" t="s">
        <v>361</v>
      </c>
      <c r="E187" s="10" t="s">
        <v>362</v>
      </c>
      <c r="F187" s="10" t="s">
        <v>363</v>
      </c>
      <c r="G187" s="10">
        <v>1</v>
      </c>
      <c r="H187" s="14">
        <v>31.25</v>
      </c>
      <c r="I187" s="11">
        <v>81.36</v>
      </c>
      <c r="J187" s="18">
        <f t="shared" si="6"/>
        <v>40.68</v>
      </c>
      <c r="K187" s="18">
        <f t="shared" si="7"/>
        <v>71.93</v>
      </c>
      <c r="L187" s="11" t="str">
        <f t="shared" si="9"/>
        <v/>
      </c>
    </row>
    <row r="188" ht="15" customHeight="1" spans="1:12">
      <c r="A188" s="9" t="str">
        <f>IF(I188&gt;0,TEXT(SUMPRODUCT(($F$4:$F$231=$F188)*($K188&lt;$K$4:$K$231))+1,"00"),"")</f>
        <v>02</v>
      </c>
      <c r="B188" s="10" t="s">
        <v>364</v>
      </c>
      <c r="C188" s="10" t="s">
        <v>355</v>
      </c>
      <c r="D188" s="10" t="s">
        <v>361</v>
      </c>
      <c r="E188" s="10" t="s">
        <v>362</v>
      </c>
      <c r="F188" s="10" t="s">
        <v>363</v>
      </c>
      <c r="G188" s="10">
        <v>1</v>
      </c>
      <c r="H188" s="14">
        <v>27.5833333333333</v>
      </c>
      <c r="I188" s="11">
        <v>71.5</v>
      </c>
      <c r="J188" s="18">
        <f t="shared" si="6"/>
        <v>35.75</v>
      </c>
      <c r="K188" s="18">
        <f t="shared" si="7"/>
        <v>63.3333333333333</v>
      </c>
      <c r="L188" s="11" t="str">
        <f t="shared" si="9"/>
        <v/>
      </c>
    </row>
    <row r="189" ht="15" customHeight="1" spans="1:12">
      <c r="A189" s="9" t="str">
        <f>IF(I189&gt;0,TEXT(SUMPRODUCT(($F$4:$F$231=$F189)*($K189&lt;$K$4:$K$231))+1,"00"),"")</f>
        <v>03</v>
      </c>
      <c r="B189" s="10" t="s">
        <v>365</v>
      </c>
      <c r="C189" s="10" t="s">
        <v>355</v>
      </c>
      <c r="D189" s="10" t="s">
        <v>361</v>
      </c>
      <c r="E189" s="10" t="s">
        <v>362</v>
      </c>
      <c r="F189" s="10" t="s">
        <v>363</v>
      </c>
      <c r="G189" s="10">
        <v>1</v>
      </c>
      <c r="H189" s="14">
        <v>21.5</v>
      </c>
      <c r="I189" s="11">
        <v>74.36</v>
      </c>
      <c r="J189" s="18">
        <f t="shared" si="6"/>
        <v>37.18</v>
      </c>
      <c r="K189" s="18">
        <f t="shared" si="7"/>
        <v>58.68</v>
      </c>
      <c r="L189" s="11" t="str">
        <f t="shared" si="9"/>
        <v/>
      </c>
    </row>
    <row r="190" ht="15" customHeight="1" spans="1:12">
      <c r="A190" s="9" t="str">
        <f>IF(I190&gt;0,TEXT(SUMPRODUCT(($F$4:$F$231=$F190)*($K190&lt;$K$4:$K$231))+1,"00"),"")</f>
        <v>01</v>
      </c>
      <c r="B190" s="10" t="s">
        <v>366</v>
      </c>
      <c r="C190" s="10" t="s">
        <v>367</v>
      </c>
      <c r="D190" s="10" t="s">
        <v>368</v>
      </c>
      <c r="E190" s="10" t="s">
        <v>24</v>
      </c>
      <c r="F190" s="10" t="s">
        <v>369</v>
      </c>
      <c r="G190" s="10">
        <v>1</v>
      </c>
      <c r="H190" s="14">
        <v>34.8333333333333</v>
      </c>
      <c r="I190" s="11">
        <v>84.26</v>
      </c>
      <c r="J190" s="18">
        <f t="shared" si="6"/>
        <v>42.13</v>
      </c>
      <c r="K190" s="18">
        <f t="shared" si="7"/>
        <v>76.9633333333333</v>
      </c>
      <c r="L190" s="11" t="str">
        <f t="shared" si="9"/>
        <v/>
      </c>
    </row>
    <row r="191" ht="15" customHeight="1" spans="1:12">
      <c r="A191" s="9" t="str">
        <f>IF(I191&gt;0,TEXT(SUMPRODUCT(($F$4:$F$231=$F191)*($K191&lt;$K$4:$K$231))+1,"00"),"")</f>
        <v>02</v>
      </c>
      <c r="B191" s="10" t="s">
        <v>370</v>
      </c>
      <c r="C191" s="10" t="s">
        <v>367</v>
      </c>
      <c r="D191" s="10" t="s">
        <v>368</v>
      </c>
      <c r="E191" s="10" t="s">
        <v>24</v>
      </c>
      <c r="F191" s="10" t="s">
        <v>369</v>
      </c>
      <c r="G191" s="10">
        <v>1</v>
      </c>
      <c r="H191" s="14">
        <v>34.1666666666667</v>
      </c>
      <c r="I191" s="11">
        <v>84.88</v>
      </c>
      <c r="J191" s="18">
        <f t="shared" si="6"/>
        <v>42.44</v>
      </c>
      <c r="K191" s="18">
        <f t="shared" si="7"/>
        <v>76.6066666666667</v>
      </c>
      <c r="L191" s="11" t="str">
        <f t="shared" si="9"/>
        <v/>
      </c>
    </row>
    <row r="192" ht="15" customHeight="1" spans="1:12">
      <c r="A192" s="9" t="str">
        <f>IF(I192&gt;0,TEXT(SUMPRODUCT(($F$4:$F$231=$F192)*($K192&lt;$K$4:$K$231))+1,"00"),"")</f>
        <v>03</v>
      </c>
      <c r="B192" s="10" t="s">
        <v>371</v>
      </c>
      <c r="C192" s="10" t="s">
        <v>367</v>
      </c>
      <c r="D192" s="10" t="s">
        <v>368</v>
      </c>
      <c r="E192" s="10" t="s">
        <v>24</v>
      </c>
      <c r="F192" s="10" t="s">
        <v>369</v>
      </c>
      <c r="G192" s="10">
        <v>1</v>
      </c>
      <c r="H192" s="14">
        <v>33.4166666666667</v>
      </c>
      <c r="I192" s="11">
        <v>82.12</v>
      </c>
      <c r="J192" s="18">
        <f t="shared" si="6"/>
        <v>41.06</v>
      </c>
      <c r="K192" s="18">
        <f t="shared" si="7"/>
        <v>74.4766666666667</v>
      </c>
      <c r="L192" s="11" t="str">
        <f t="shared" si="9"/>
        <v/>
      </c>
    </row>
    <row r="193" ht="15" customHeight="1" spans="1:12">
      <c r="A193" s="9" t="str">
        <f>IF(I193&gt;0,TEXT(SUMPRODUCT(($F$4:$F$231=$F193)*($K193&lt;$K$4:$K$231))+1,"00"),"")</f>
        <v>01</v>
      </c>
      <c r="B193" s="10" t="s">
        <v>372</v>
      </c>
      <c r="C193" s="10" t="s">
        <v>373</v>
      </c>
      <c r="D193" s="10" t="s">
        <v>374</v>
      </c>
      <c r="E193" s="10" t="s">
        <v>375</v>
      </c>
      <c r="F193" s="10" t="s">
        <v>376</v>
      </c>
      <c r="G193" s="10">
        <v>1</v>
      </c>
      <c r="H193" s="14">
        <v>39</v>
      </c>
      <c r="I193" s="11">
        <v>84.22</v>
      </c>
      <c r="J193" s="18">
        <f t="shared" si="6"/>
        <v>42.11</v>
      </c>
      <c r="K193" s="18">
        <f t="shared" si="7"/>
        <v>81.11</v>
      </c>
      <c r="L193" s="11" t="str">
        <f t="shared" si="9"/>
        <v/>
      </c>
    </row>
    <row r="194" ht="15" customHeight="1" spans="1:12">
      <c r="A194" s="9" t="str">
        <f>IF(I194&gt;0,TEXT(SUMPRODUCT(($F$4:$F$231=$F194)*($K194&lt;$K$4:$K$231))+1,"00"),"")</f>
        <v>02</v>
      </c>
      <c r="B194" s="10" t="s">
        <v>377</v>
      </c>
      <c r="C194" s="10" t="s">
        <v>373</v>
      </c>
      <c r="D194" s="10" t="s">
        <v>374</v>
      </c>
      <c r="E194" s="10" t="s">
        <v>375</v>
      </c>
      <c r="F194" s="10" t="s">
        <v>376</v>
      </c>
      <c r="G194" s="10">
        <v>1</v>
      </c>
      <c r="H194" s="14">
        <v>36.0833333333333</v>
      </c>
      <c r="I194" s="11">
        <v>83.66</v>
      </c>
      <c r="J194" s="18">
        <f t="shared" si="6"/>
        <v>41.83</v>
      </c>
      <c r="K194" s="18">
        <f t="shared" si="7"/>
        <v>77.9133333333333</v>
      </c>
      <c r="L194" s="11" t="str">
        <f t="shared" si="9"/>
        <v/>
      </c>
    </row>
    <row r="195" ht="15" customHeight="1" spans="1:12">
      <c r="A195" s="9" t="str">
        <f>IF(I195&gt;0,TEXT(SUMPRODUCT(($F$4:$F$231=$F195)*($K195&lt;$K$4:$K$231))+1,"00"),"")</f>
        <v>03</v>
      </c>
      <c r="B195" s="11" t="s">
        <v>378</v>
      </c>
      <c r="C195" s="11" t="s">
        <v>373</v>
      </c>
      <c r="D195" s="11" t="s">
        <v>374</v>
      </c>
      <c r="E195" s="11" t="s">
        <v>375</v>
      </c>
      <c r="F195" s="20" t="s">
        <v>376</v>
      </c>
      <c r="G195" s="11">
        <v>1</v>
      </c>
      <c r="H195" s="14">
        <v>34.6666666666667</v>
      </c>
      <c r="I195" s="11">
        <v>83.88</v>
      </c>
      <c r="J195" s="18">
        <f t="shared" si="6"/>
        <v>41.94</v>
      </c>
      <c r="K195" s="18">
        <f t="shared" si="7"/>
        <v>76.6066666666667</v>
      </c>
      <c r="L195" s="11" t="str">
        <f t="shared" si="9"/>
        <v/>
      </c>
    </row>
    <row r="196" ht="15" customHeight="1" spans="1:12">
      <c r="A196" s="9" t="str">
        <f>IF(I196&gt;0,TEXT(SUMPRODUCT(($F$4:$F$231=$F196)*($K196&lt;$K$4:$K$231))+1,"00"),"")</f>
        <v>01</v>
      </c>
      <c r="B196" s="10" t="s">
        <v>379</v>
      </c>
      <c r="C196" s="10" t="s">
        <v>380</v>
      </c>
      <c r="D196" s="10" t="s">
        <v>381</v>
      </c>
      <c r="E196" s="10" t="s">
        <v>382</v>
      </c>
      <c r="F196" s="10" t="s">
        <v>383</v>
      </c>
      <c r="G196" s="10">
        <v>1</v>
      </c>
      <c r="H196" s="14">
        <v>38.8333333333333</v>
      </c>
      <c r="I196" s="11">
        <v>81.78</v>
      </c>
      <c r="J196" s="18">
        <f>IF(I196&gt;0,I196*0.5,0)</f>
        <v>40.89</v>
      </c>
      <c r="K196" s="18">
        <f>IF(I196&gt;0,H196+J196,0)</f>
        <v>79.7233333333333</v>
      </c>
      <c r="L196" s="11" t="str">
        <f t="shared" si="9"/>
        <v/>
      </c>
    </row>
    <row r="197" ht="15" customHeight="1" spans="1:12">
      <c r="A197" s="9" t="str">
        <f>IF(I197&gt;0,TEXT(SUMPRODUCT(($F$4:$F$231=$F197)*($K197&lt;$K$4:$K$231))+1,"00"),"")</f>
        <v>02</v>
      </c>
      <c r="B197" s="10" t="s">
        <v>384</v>
      </c>
      <c r="C197" s="10" t="s">
        <v>380</v>
      </c>
      <c r="D197" s="10" t="s">
        <v>381</v>
      </c>
      <c r="E197" s="10" t="s">
        <v>382</v>
      </c>
      <c r="F197" s="10" t="s">
        <v>383</v>
      </c>
      <c r="G197" s="10">
        <v>1</v>
      </c>
      <c r="H197" s="14">
        <v>39.9166666666667</v>
      </c>
      <c r="I197" s="11">
        <v>78.9</v>
      </c>
      <c r="J197" s="18">
        <f>IF(I197&gt;0,I197*0.5,0)</f>
        <v>39.45</v>
      </c>
      <c r="K197" s="18">
        <f>IF(I197&gt;0,H197+J197,0)</f>
        <v>79.3666666666667</v>
      </c>
      <c r="L197" s="11" t="str">
        <f t="shared" si="9"/>
        <v/>
      </c>
    </row>
    <row r="198" ht="15" customHeight="1" spans="1:12">
      <c r="A198" s="9" t="str">
        <f t="shared" ref="A197:A231" si="10">IF(I198&gt;0,TEXT(SUMPRODUCT(($F$4:$F$231=$F198)*($K198&lt;$K$4:$K$231))+1,"00"),"")</f>
        <v>03</v>
      </c>
      <c r="B198" s="10" t="s">
        <v>385</v>
      </c>
      <c r="C198" s="10" t="s">
        <v>380</v>
      </c>
      <c r="D198" s="10" t="s">
        <v>381</v>
      </c>
      <c r="E198" s="10" t="s">
        <v>382</v>
      </c>
      <c r="F198" s="10" t="s">
        <v>383</v>
      </c>
      <c r="G198" s="10">
        <v>1</v>
      </c>
      <c r="H198" s="14">
        <v>37.4166666666667</v>
      </c>
      <c r="I198" s="11">
        <v>81.86</v>
      </c>
      <c r="J198" s="18">
        <f t="shared" ref="J197:J231" si="11">IF(I198&gt;0,I198*0.5,0)</f>
        <v>40.93</v>
      </c>
      <c r="K198" s="18">
        <f t="shared" ref="K197:K231" si="12">IF(I198&gt;0,H198+J198,0)</f>
        <v>78.3466666666667</v>
      </c>
      <c r="L198" s="11" t="str">
        <f t="shared" ref="L197:L231" si="13">IF(I198&gt;0,"","面试缺考")</f>
        <v/>
      </c>
    </row>
    <row r="199" ht="15" customHeight="1" spans="1:12">
      <c r="A199" s="9" t="str">
        <f t="shared" si="10"/>
        <v>01</v>
      </c>
      <c r="B199" s="10" t="s">
        <v>386</v>
      </c>
      <c r="C199" s="10" t="s">
        <v>380</v>
      </c>
      <c r="D199" s="10" t="s">
        <v>387</v>
      </c>
      <c r="E199" s="10" t="s">
        <v>388</v>
      </c>
      <c r="F199" s="10" t="s">
        <v>389</v>
      </c>
      <c r="G199" s="10">
        <v>1</v>
      </c>
      <c r="H199" s="14">
        <v>39.4166666666667</v>
      </c>
      <c r="I199" s="11">
        <v>82.36</v>
      </c>
      <c r="J199" s="18">
        <f t="shared" si="11"/>
        <v>41.18</v>
      </c>
      <c r="K199" s="18">
        <f t="shared" si="12"/>
        <v>80.5966666666667</v>
      </c>
      <c r="L199" s="11" t="str">
        <f t="shared" si="13"/>
        <v/>
      </c>
    </row>
    <row r="200" ht="15" customHeight="1" spans="1:12">
      <c r="A200" s="9" t="str">
        <f t="shared" si="10"/>
        <v>02</v>
      </c>
      <c r="B200" s="10" t="s">
        <v>390</v>
      </c>
      <c r="C200" s="10" t="s">
        <v>380</v>
      </c>
      <c r="D200" s="10" t="s">
        <v>387</v>
      </c>
      <c r="E200" s="10" t="s">
        <v>388</v>
      </c>
      <c r="F200" s="10" t="s">
        <v>389</v>
      </c>
      <c r="G200" s="10">
        <v>1</v>
      </c>
      <c r="H200" s="14">
        <v>33</v>
      </c>
      <c r="I200" s="11">
        <v>79.06</v>
      </c>
      <c r="J200" s="18">
        <f t="shared" si="11"/>
        <v>39.53</v>
      </c>
      <c r="K200" s="18">
        <f t="shared" si="12"/>
        <v>72.53</v>
      </c>
      <c r="L200" s="11" t="str">
        <f t="shared" si="13"/>
        <v/>
      </c>
    </row>
    <row r="201" ht="15" customHeight="1" spans="1:12">
      <c r="A201" s="9" t="str">
        <f t="shared" si="10"/>
        <v>03</v>
      </c>
      <c r="B201" s="11" t="s">
        <v>391</v>
      </c>
      <c r="C201" s="11" t="s">
        <v>380</v>
      </c>
      <c r="D201" s="11" t="s">
        <v>387</v>
      </c>
      <c r="E201" s="11" t="s">
        <v>388</v>
      </c>
      <c r="F201" s="11" t="s">
        <v>389</v>
      </c>
      <c r="G201" s="11">
        <v>1</v>
      </c>
      <c r="H201" s="14">
        <v>32.5</v>
      </c>
      <c r="I201" s="11">
        <v>78.3</v>
      </c>
      <c r="J201" s="18">
        <f t="shared" si="11"/>
        <v>39.15</v>
      </c>
      <c r="K201" s="18">
        <f t="shared" si="12"/>
        <v>71.65</v>
      </c>
      <c r="L201" s="11" t="str">
        <f t="shared" si="13"/>
        <v/>
      </c>
    </row>
    <row r="202" ht="15" customHeight="1" spans="1:12">
      <c r="A202" s="9" t="str">
        <f t="shared" si="10"/>
        <v>01</v>
      </c>
      <c r="B202" s="10" t="s">
        <v>392</v>
      </c>
      <c r="C202" s="10" t="s">
        <v>393</v>
      </c>
      <c r="D202" s="10" t="s">
        <v>394</v>
      </c>
      <c r="E202" s="10" t="s">
        <v>395</v>
      </c>
      <c r="F202" s="10" t="s">
        <v>396</v>
      </c>
      <c r="G202" s="10">
        <v>1</v>
      </c>
      <c r="H202" s="14">
        <v>33.1666666666667</v>
      </c>
      <c r="I202" s="11">
        <v>78.06</v>
      </c>
      <c r="J202" s="18">
        <f t="shared" si="11"/>
        <v>39.03</v>
      </c>
      <c r="K202" s="18">
        <f t="shared" si="12"/>
        <v>72.1966666666667</v>
      </c>
      <c r="L202" s="11" t="str">
        <f t="shared" si="13"/>
        <v/>
      </c>
    </row>
    <row r="203" ht="15" customHeight="1" spans="1:12">
      <c r="A203" s="9" t="str">
        <f t="shared" si="10"/>
        <v/>
      </c>
      <c r="B203" s="10" t="s">
        <v>397</v>
      </c>
      <c r="C203" s="10" t="s">
        <v>393</v>
      </c>
      <c r="D203" s="10" t="s">
        <v>394</v>
      </c>
      <c r="E203" s="10" t="s">
        <v>395</v>
      </c>
      <c r="F203" s="10" t="s">
        <v>396</v>
      </c>
      <c r="G203" s="10">
        <v>1</v>
      </c>
      <c r="H203" s="14">
        <v>36.1666666666667</v>
      </c>
      <c r="I203" s="11"/>
      <c r="J203" s="18">
        <f t="shared" si="11"/>
        <v>0</v>
      </c>
      <c r="K203" s="18">
        <f t="shared" si="12"/>
        <v>0</v>
      </c>
      <c r="L203" s="11" t="str">
        <f t="shared" si="13"/>
        <v>面试缺考</v>
      </c>
    </row>
    <row r="204" ht="15" customHeight="1" spans="1:12">
      <c r="A204" s="9" t="str">
        <f t="shared" si="10"/>
        <v/>
      </c>
      <c r="B204" s="10" t="s">
        <v>398</v>
      </c>
      <c r="C204" s="10" t="s">
        <v>393</v>
      </c>
      <c r="D204" s="10" t="s">
        <v>394</v>
      </c>
      <c r="E204" s="10" t="s">
        <v>395</v>
      </c>
      <c r="F204" s="10" t="s">
        <v>396</v>
      </c>
      <c r="G204" s="10">
        <v>1</v>
      </c>
      <c r="H204" s="14">
        <v>34.5</v>
      </c>
      <c r="I204" s="11"/>
      <c r="J204" s="18">
        <f t="shared" si="11"/>
        <v>0</v>
      </c>
      <c r="K204" s="18">
        <f t="shared" si="12"/>
        <v>0</v>
      </c>
      <c r="L204" s="11" t="str">
        <f t="shared" si="13"/>
        <v>面试缺考</v>
      </c>
    </row>
    <row r="205" ht="15" customHeight="1" spans="1:12">
      <c r="A205" s="9" t="str">
        <f t="shared" si="10"/>
        <v>01</v>
      </c>
      <c r="B205" s="10" t="s">
        <v>399</v>
      </c>
      <c r="C205" s="10" t="s">
        <v>400</v>
      </c>
      <c r="D205" s="10" t="s">
        <v>401</v>
      </c>
      <c r="E205" s="10" t="s">
        <v>402</v>
      </c>
      <c r="F205" s="10" t="s">
        <v>403</v>
      </c>
      <c r="G205" s="10">
        <v>1</v>
      </c>
      <c r="H205" s="14">
        <v>38.9166666666667</v>
      </c>
      <c r="I205" s="11">
        <v>81.92</v>
      </c>
      <c r="J205" s="18">
        <f t="shared" si="11"/>
        <v>40.96</v>
      </c>
      <c r="K205" s="18">
        <f t="shared" si="12"/>
        <v>79.8766666666667</v>
      </c>
      <c r="L205" s="11" t="str">
        <f t="shared" si="13"/>
        <v/>
      </c>
    </row>
    <row r="206" ht="15" customHeight="1" spans="1:12">
      <c r="A206" s="9" t="str">
        <f t="shared" si="10"/>
        <v>02</v>
      </c>
      <c r="B206" s="10" t="s">
        <v>404</v>
      </c>
      <c r="C206" s="10" t="s">
        <v>400</v>
      </c>
      <c r="D206" s="10" t="s">
        <v>401</v>
      </c>
      <c r="E206" s="10" t="s">
        <v>402</v>
      </c>
      <c r="F206" s="10" t="s">
        <v>403</v>
      </c>
      <c r="G206" s="10">
        <v>1</v>
      </c>
      <c r="H206" s="14">
        <v>36.5</v>
      </c>
      <c r="I206" s="11">
        <v>81.86</v>
      </c>
      <c r="J206" s="18">
        <f t="shared" si="11"/>
        <v>40.93</v>
      </c>
      <c r="K206" s="18">
        <f t="shared" si="12"/>
        <v>77.43</v>
      </c>
      <c r="L206" s="11" t="str">
        <f t="shared" si="13"/>
        <v/>
      </c>
    </row>
    <row r="207" ht="15" customHeight="1" spans="1:12">
      <c r="A207" s="9" t="str">
        <f t="shared" si="10"/>
        <v>03</v>
      </c>
      <c r="B207" s="10" t="s">
        <v>405</v>
      </c>
      <c r="C207" s="10" t="s">
        <v>400</v>
      </c>
      <c r="D207" s="10" t="s">
        <v>401</v>
      </c>
      <c r="E207" s="10" t="s">
        <v>402</v>
      </c>
      <c r="F207" s="10" t="s">
        <v>403</v>
      </c>
      <c r="G207" s="10">
        <v>1</v>
      </c>
      <c r="H207" s="14">
        <v>35.3333333333333</v>
      </c>
      <c r="I207" s="11">
        <v>82.46</v>
      </c>
      <c r="J207" s="18">
        <f t="shared" si="11"/>
        <v>41.23</v>
      </c>
      <c r="K207" s="18">
        <f t="shared" si="12"/>
        <v>76.5633333333333</v>
      </c>
      <c r="L207" s="11" t="str">
        <f t="shared" si="13"/>
        <v/>
      </c>
    </row>
    <row r="208" ht="15" customHeight="1" spans="1:12">
      <c r="A208" s="9" t="str">
        <f t="shared" si="10"/>
        <v>01</v>
      </c>
      <c r="B208" s="10" t="s">
        <v>406</v>
      </c>
      <c r="C208" s="10" t="s">
        <v>407</v>
      </c>
      <c r="D208" s="10" t="s">
        <v>408</v>
      </c>
      <c r="E208" s="10" t="s">
        <v>409</v>
      </c>
      <c r="F208" s="10" t="s">
        <v>410</v>
      </c>
      <c r="G208" s="10">
        <v>1</v>
      </c>
      <c r="H208" s="14">
        <v>37.3333333333333</v>
      </c>
      <c r="I208" s="11">
        <v>83.56</v>
      </c>
      <c r="J208" s="18">
        <f t="shared" si="11"/>
        <v>41.78</v>
      </c>
      <c r="K208" s="18">
        <f t="shared" si="12"/>
        <v>79.1133333333333</v>
      </c>
      <c r="L208" s="11" t="str">
        <f t="shared" si="13"/>
        <v/>
      </c>
    </row>
    <row r="209" ht="15" customHeight="1" spans="1:12">
      <c r="A209" s="9" t="str">
        <f t="shared" si="10"/>
        <v>02</v>
      </c>
      <c r="B209" s="10" t="s">
        <v>411</v>
      </c>
      <c r="C209" s="10" t="s">
        <v>407</v>
      </c>
      <c r="D209" s="10" t="s">
        <v>408</v>
      </c>
      <c r="E209" s="10" t="s">
        <v>409</v>
      </c>
      <c r="F209" s="10" t="s">
        <v>410</v>
      </c>
      <c r="G209" s="10">
        <v>1</v>
      </c>
      <c r="H209" s="14">
        <v>35.5</v>
      </c>
      <c r="I209" s="11">
        <v>81.76</v>
      </c>
      <c r="J209" s="18">
        <f t="shared" si="11"/>
        <v>40.88</v>
      </c>
      <c r="K209" s="18">
        <f t="shared" si="12"/>
        <v>76.38</v>
      </c>
      <c r="L209" s="11" t="str">
        <f t="shared" si="13"/>
        <v/>
      </c>
    </row>
    <row r="210" ht="15" customHeight="1" spans="1:12">
      <c r="A210" s="9" t="str">
        <f t="shared" si="10"/>
        <v>03</v>
      </c>
      <c r="B210" s="10" t="s">
        <v>412</v>
      </c>
      <c r="C210" s="10" t="s">
        <v>407</v>
      </c>
      <c r="D210" s="10" t="s">
        <v>408</v>
      </c>
      <c r="E210" s="10" t="s">
        <v>409</v>
      </c>
      <c r="F210" s="10" t="s">
        <v>410</v>
      </c>
      <c r="G210" s="10">
        <v>1</v>
      </c>
      <c r="H210" s="14">
        <v>35.9166666666667</v>
      </c>
      <c r="I210" s="11">
        <v>78.04</v>
      </c>
      <c r="J210" s="18">
        <f t="shared" si="11"/>
        <v>39.02</v>
      </c>
      <c r="K210" s="18">
        <f t="shared" si="12"/>
        <v>74.9366666666667</v>
      </c>
      <c r="L210" s="11" t="str">
        <f t="shared" si="13"/>
        <v/>
      </c>
    </row>
    <row r="211" ht="15" customHeight="1" spans="1:12">
      <c r="A211" s="9" t="str">
        <f t="shared" si="10"/>
        <v>01</v>
      </c>
      <c r="B211" s="10" t="s">
        <v>413</v>
      </c>
      <c r="C211" s="10" t="s">
        <v>414</v>
      </c>
      <c r="D211" s="10" t="s">
        <v>415</v>
      </c>
      <c r="E211" s="10" t="s">
        <v>17</v>
      </c>
      <c r="F211" s="10" t="s">
        <v>416</v>
      </c>
      <c r="G211" s="10">
        <v>1</v>
      </c>
      <c r="H211" s="14">
        <v>29.1666666666667</v>
      </c>
      <c r="I211" s="11">
        <v>82.9</v>
      </c>
      <c r="J211" s="18">
        <f t="shared" si="11"/>
        <v>41.45</v>
      </c>
      <c r="K211" s="18">
        <f t="shared" si="12"/>
        <v>70.6166666666667</v>
      </c>
      <c r="L211" s="11" t="str">
        <f t="shared" si="13"/>
        <v/>
      </c>
    </row>
    <row r="212" ht="15" customHeight="1" spans="1:12">
      <c r="A212" s="9" t="str">
        <f t="shared" si="10"/>
        <v>02</v>
      </c>
      <c r="B212" s="10" t="s">
        <v>417</v>
      </c>
      <c r="C212" s="10" t="s">
        <v>414</v>
      </c>
      <c r="D212" s="10" t="s">
        <v>415</v>
      </c>
      <c r="E212" s="10" t="s">
        <v>17</v>
      </c>
      <c r="F212" s="10" t="s">
        <v>416</v>
      </c>
      <c r="G212" s="10">
        <v>1</v>
      </c>
      <c r="H212" s="14">
        <v>29.1666666666667</v>
      </c>
      <c r="I212" s="11">
        <v>78.32</v>
      </c>
      <c r="J212" s="18">
        <f t="shared" si="11"/>
        <v>39.16</v>
      </c>
      <c r="K212" s="18">
        <f t="shared" si="12"/>
        <v>68.3266666666667</v>
      </c>
      <c r="L212" s="11" t="str">
        <f t="shared" si="13"/>
        <v/>
      </c>
    </row>
    <row r="213" ht="15" customHeight="1" spans="1:12">
      <c r="A213" s="9" t="str">
        <f t="shared" si="10"/>
        <v>03</v>
      </c>
      <c r="B213" s="11" t="s">
        <v>418</v>
      </c>
      <c r="C213" s="11" t="s">
        <v>414</v>
      </c>
      <c r="D213" s="11" t="s">
        <v>415</v>
      </c>
      <c r="E213" s="11" t="s">
        <v>17</v>
      </c>
      <c r="F213" s="11" t="s">
        <v>416</v>
      </c>
      <c r="G213" s="11">
        <v>1</v>
      </c>
      <c r="H213" s="14">
        <v>28.25</v>
      </c>
      <c r="I213" s="11">
        <v>73.36</v>
      </c>
      <c r="J213" s="18">
        <f t="shared" si="11"/>
        <v>36.68</v>
      </c>
      <c r="K213" s="18">
        <f t="shared" si="12"/>
        <v>64.93</v>
      </c>
      <c r="L213" s="11" t="str">
        <f t="shared" si="13"/>
        <v/>
      </c>
    </row>
    <row r="214" ht="15" customHeight="1" spans="1:12">
      <c r="A214" s="9" t="str">
        <f t="shared" si="10"/>
        <v>01</v>
      </c>
      <c r="B214" s="10" t="s">
        <v>419</v>
      </c>
      <c r="C214" s="10" t="s">
        <v>420</v>
      </c>
      <c r="D214" s="10" t="s">
        <v>421</v>
      </c>
      <c r="E214" s="10" t="s">
        <v>422</v>
      </c>
      <c r="F214" s="10" t="s">
        <v>423</v>
      </c>
      <c r="G214" s="10">
        <v>1</v>
      </c>
      <c r="H214" s="14">
        <v>34.25</v>
      </c>
      <c r="I214" s="11">
        <v>82.84</v>
      </c>
      <c r="J214" s="18">
        <f t="shared" si="11"/>
        <v>41.42</v>
      </c>
      <c r="K214" s="18">
        <f t="shared" si="12"/>
        <v>75.67</v>
      </c>
      <c r="L214" s="11" t="str">
        <f t="shared" si="13"/>
        <v/>
      </c>
    </row>
    <row r="215" ht="15" customHeight="1" spans="1:12">
      <c r="A215" s="9" t="str">
        <f t="shared" si="10"/>
        <v>02</v>
      </c>
      <c r="B215" s="10" t="s">
        <v>424</v>
      </c>
      <c r="C215" s="10" t="s">
        <v>420</v>
      </c>
      <c r="D215" s="10" t="s">
        <v>421</v>
      </c>
      <c r="E215" s="10" t="s">
        <v>422</v>
      </c>
      <c r="F215" s="10" t="s">
        <v>423</v>
      </c>
      <c r="G215" s="10">
        <v>1</v>
      </c>
      <c r="H215" s="14">
        <v>34.25</v>
      </c>
      <c r="I215" s="11">
        <v>80.84</v>
      </c>
      <c r="J215" s="18">
        <f t="shared" si="11"/>
        <v>40.42</v>
      </c>
      <c r="K215" s="18">
        <f t="shared" si="12"/>
        <v>74.67</v>
      </c>
      <c r="L215" s="11" t="str">
        <f t="shared" si="13"/>
        <v/>
      </c>
    </row>
    <row r="216" ht="15" customHeight="1" spans="1:12">
      <c r="A216" s="9" t="str">
        <f t="shared" si="10"/>
        <v>03</v>
      </c>
      <c r="B216" s="10" t="s">
        <v>425</v>
      </c>
      <c r="C216" s="10" t="s">
        <v>420</v>
      </c>
      <c r="D216" s="10" t="s">
        <v>421</v>
      </c>
      <c r="E216" s="10" t="s">
        <v>422</v>
      </c>
      <c r="F216" s="10" t="s">
        <v>423</v>
      </c>
      <c r="G216" s="10">
        <v>1</v>
      </c>
      <c r="H216" s="14">
        <v>32.0833333333333</v>
      </c>
      <c r="I216" s="11">
        <v>78.66</v>
      </c>
      <c r="J216" s="18">
        <f t="shared" si="11"/>
        <v>39.33</v>
      </c>
      <c r="K216" s="18">
        <f t="shared" si="12"/>
        <v>71.4133333333333</v>
      </c>
      <c r="L216" s="11" t="str">
        <f t="shared" si="13"/>
        <v/>
      </c>
    </row>
    <row r="217" ht="15" customHeight="1" spans="1:12">
      <c r="A217" s="9" t="str">
        <f t="shared" si="10"/>
        <v>01</v>
      </c>
      <c r="B217" s="10" t="s">
        <v>426</v>
      </c>
      <c r="C217" s="10" t="s">
        <v>427</v>
      </c>
      <c r="D217" s="10" t="s">
        <v>428</v>
      </c>
      <c r="E217" s="10" t="s">
        <v>429</v>
      </c>
      <c r="F217" s="10" t="s">
        <v>430</v>
      </c>
      <c r="G217" s="10">
        <v>1</v>
      </c>
      <c r="H217" s="14">
        <v>37.25</v>
      </c>
      <c r="I217" s="11">
        <v>83.12</v>
      </c>
      <c r="J217" s="18">
        <f t="shared" si="11"/>
        <v>41.56</v>
      </c>
      <c r="K217" s="18">
        <f t="shared" si="12"/>
        <v>78.81</v>
      </c>
      <c r="L217" s="11" t="str">
        <f t="shared" si="13"/>
        <v/>
      </c>
    </row>
    <row r="218" ht="15" customHeight="1" spans="1:12">
      <c r="A218" s="9" t="str">
        <f t="shared" si="10"/>
        <v>02</v>
      </c>
      <c r="B218" s="10" t="s">
        <v>431</v>
      </c>
      <c r="C218" s="10" t="s">
        <v>427</v>
      </c>
      <c r="D218" s="10" t="s">
        <v>428</v>
      </c>
      <c r="E218" s="10" t="s">
        <v>429</v>
      </c>
      <c r="F218" s="10" t="s">
        <v>430</v>
      </c>
      <c r="G218" s="10">
        <v>1</v>
      </c>
      <c r="H218" s="14">
        <v>32.25</v>
      </c>
      <c r="I218" s="11">
        <v>82.04</v>
      </c>
      <c r="J218" s="18">
        <f t="shared" si="11"/>
        <v>41.02</v>
      </c>
      <c r="K218" s="18">
        <f t="shared" si="12"/>
        <v>73.27</v>
      </c>
      <c r="L218" s="11" t="str">
        <f t="shared" si="13"/>
        <v/>
      </c>
    </row>
    <row r="219" ht="15" customHeight="1" spans="1:12">
      <c r="A219" s="9" t="str">
        <f t="shared" si="10"/>
        <v>03</v>
      </c>
      <c r="B219" s="11" t="s">
        <v>432</v>
      </c>
      <c r="C219" s="11" t="s">
        <v>427</v>
      </c>
      <c r="D219" s="11" t="s">
        <v>428</v>
      </c>
      <c r="E219" s="11" t="s">
        <v>429</v>
      </c>
      <c r="F219" s="11" t="s">
        <v>430</v>
      </c>
      <c r="G219" s="11">
        <v>1</v>
      </c>
      <c r="H219" s="14">
        <v>30.9166666666667</v>
      </c>
      <c r="I219" s="11">
        <v>81.02</v>
      </c>
      <c r="J219" s="18">
        <f t="shared" si="11"/>
        <v>40.51</v>
      </c>
      <c r="K219" s="18">
        <f t="shared" si="12"/>
        <v>71.4266666666667</v>
      </c>
      <c r="L219" s="11" t="str">
        <f t="shared" si="13"/>
        <v/>
      </c>
    </row>
    <row r="220" ht="15" customHeight="1" spans="1:12">
      <c r="A220" s="9" t="str">
        <f t="shared" si="10"/>
        <v>01</v>
      </c>
      <c r="B220" s="10" t="s">
        <v>433</v>
      </c>
      <c r="C220" s="10" t="s">
        <v>434</v>
      </c>
      <c r="D220" s="10" t="s">
        <v>435</v>
      </c>
      <c r="E220" s="10" t="s">
        <v>429</v>
      </c>
      <c r="F220" s="10" t="s">
        <v>436</v>
      </c>
      <c r="G220" s="10">
        <v>1</v>
      </c>
      <c r="H220" s="14">
        <v>35.8333333333333</v>
      </c>
      <c r="I220" s="11">
        <v>83</v>
      </c>
      <c r="J220" s="18">
        <f t="shared" si="11"/>
        <v>41.5</v>
      </c>
      <c r="K220" s="18">
        <f t="shared" si="12"/>
        <v>77.3333333333333</v>
      </c>
      <c r="L220" s="11" t="str">
        <f t="shared" si="13"/>
        <v/>
      </c>
    </row>
    <row r="221" ht="15" customHeight="1" spans="1:12">
      <c r="A221" s="9" t="str">
        <f t="shared" si="10"/>
        <v>02</v>
      </c>
      <c r="B221" s="10" t="s">
        <v>437</v>
      </c>
      <c r="C221" s="10" t="s">
        <v>434</v>
      </c>
      <c r="D221" s="10" t="s">
        <v>435</v>
      </c>
      <c r="E221" s="10" t="s">
        <v>429</v>
      </c>
      <c r="F221" s="10" t="s">
        <v>436</v>
      </c>
      <c r="G221" s="10">
        <v>1</v>
      </c>
      <c r="H221" s="14">
        <v>33.5</v>
      </c>
      <c r="I221" s="11">
        <v>82.4</v>
      </c>
      <c r="J221" s="18">
        <f t="shared" si="11"/>
        <v>41.2</v>
      </c>
      <c r="K221" s="18">
        <f t="shared" si="12"/>
        <v>74.7</v>
      </c>
      <c r="L221" s="11" t="str">
        <f t="shared" si="13"/>
        <v/>
      </c>
    </row>
    <row r="222" ht="15" customHeight="1" spans="1:12">
      <c r="A222" s="9" t="str">
        <f t="shared" si="10"/>
        <v>03</v>
      </c>
      <c r="B222" s="11" t="s">
        <v>438</v>
      </c>
      <c r="C222" s="11" t="s">
        <v>434</v>
      </c>
      <c r="D222" s="11" t="s">
        <v>435</v>
      </c>
      <c r="E222" s="11" t="s">
        <v>429</v>
      </c>
      <c r="F222" s="11" t="s">
        <v>436</v>
      </c>
      <c r="G222" s="11">
        <v>1</v>
      </c>
      <c r="H222" s="14">
        <v>33.0833333333333</v>
      </c>
      <c r="I222" s="11">
        <v>78.94</v>
      </c>
      <c r="J222" s="18">
        <f t="shared" si="11"/>
        <v>39.47</v>
      </c>
      <c r="K222" s="18">
        <f t="shared" si="12"/>
        <v>72.5533333333333</v>
      </c>
      <c r="L222" s="11" t="str">
        <f t="shared" si="13"/>
        <v/>
      </c>
    </row>
    <row r="223" ht="15" customHeight="1" spans="1:12">
      <c r="A223" s="9" t="str">
        <f t="shared" si="10"/>
        <v>01</v>
      </c>
      <c r="B223" s="10" t="s">
        <v>439</v>
      </c>
      <c r="C223" s="10" t="s">
        <v>440</v>
      </c>
      <c r="D223" s="10" t="s">
        <v>440</v>
      </c>
      <c r="E223" s="10" t="s">
        <v>441</v>
      </c>
      <c r="F223" s="10" t="s">
        <v>442</v>
      </c>
      <c r="G223" s="10">
        <v>1</v>
      </c>
      <c r="H223" s="14">
        <v>32.9166666666667</v>
      </c>
      <c r="I223" s="11">
        <v>82.44</v>
      </c>
      <c r="J223" s="18">
        <f t="shared" si="11"/>
        <v>41.22</v>
      </c>
      <c r="K223" s="18">
        <f t="shared" si="12"/>
        <v>74.1366666666667</v>
      </c>
      <c r="L223" s="11" t="str">
        <f t="shared" si="13"/>
        <v/>
      </c>
    </row>
    <row r="224" ht="15" customHeight="1" spans="1:12">
      <c r="A224" s="9" t="str">
        <f t="shared" si="10"/>
        <v>02</v>
      </c>
      <c r="B224" s="10" t="s">
        <v>443</v>
      </c>
      <c r="C224" s="10" t="s">
        <v>440</v>
      </c>
      <c r="D224" s="10" t="s">
        <v>440</v>
      </c>
      <c r="E224" s="10" t="s">
        <v>441</v>
      </c>
      <c r="F224" s="10" t="s">
        <v>442</v>
      </c>
      <c r="G224" s="10">
        <v>1</v>
      </c>
      <c r="H224" s="14">
        <v>32.3333333333333</v>
      </c>
      <c r="I224" s="11">
        <v>83.48</v>
      </c>
      <c r="J224" s="18">
        <f t="shared" si="11"/>
        <v>41.74</v>
      </c>
      <c r="K224" s="18">
        <f t="shared" si="12"/>
        <v>74.0733333333333</v>
      </c>
      <c r="L224" s="11" t="str">
        <f t="shared" si="13"/>
        <v/>
      </c>
    </row>
    <row r="225" ht="15" customHeight="1" spans="1:12">
      <c r="A225" s="9" t="str">
        <f t="shared" si="10"/>
        <v>03</v>
      </c>
      <c r="B225" s="10" t="s">
        <v>444</v>
      </c>
      <c r="C225" s="10" t="s">
        <v>440</v>
      </c>
      <c r="D225" s="10" t="s">
        <v>440</v>
      </c>
      <c r="E225" s="10" t="s">
        <v>441</v>
      </c>
      <c r="F225" s="10" t="s">
        <v>442</v>
      </c>
      <c r="G225" s="10">
        <v>1</v>
      </c>
      <c r="H225" s="14">
        <v>31.5833333333333</v>
      </c>
      <c r="I225" s="11">
        <v>74.82</v>
      </c>
      <c r="J225" s="18">
        <f t="shared" si="11"/>
        <v>37.41</v>
      </c>
      <c r="K225" s="18">
        <f t="shared" si="12"/>
        <v>68.9933333333333</v>
      </c>
      <c r="L225" s="11" t="str">
        <f t="shared" si="13"/>
        <v/>
      </c>
    </row>
    <row r="226" ht="15" customHeight="1" spans="1:12">
      <c r="A226" s="9" t="str">
        <f t="shared" si="10"/>
        <v>01</v>
      </c>
      <c r="B226" s="10" t="s">
        <v>445</v>
      </c>
      <c r="C226" s="10" t="s">
        <v>440</v>
      </c>
      <c r="D226" s="10" t="s">
        <v>440</v>
      </c>
      <c r="E226" s="10" t="s">
        <v>446</v>
      </c>
      <c r="F226" s="10" t="s">
        <v>447</v>
      </c>
      <c r="G226" s="10">
        <v>1</v>
      </c>
      <c r="H226" s="14">
        <v>35.1666666666667</v>
      </c>
      <c r="I226" s="11">
        <v>82.6</v>
      </c>
      <c r="J226" s="18">
        <f t="shared" si="11"/>
        <v>41.3</v>
      </c>
      <c r="K226" s="18">
        <f t="shared" si="12"/>
        <v>76.4666666666667</v>
      </c>
      <c r="L226" s="11" t="str">
        <f t="shared" si="13"/>
        <v/>
      </c>
    </row>
    <row r="227" ht="15" customHeight="1" spans="1:12">
      <c r="A227" s="9" t="str">
        <f t="shared" si="10"/>
        <v>02</v>
      </c>
      <c r="B227" s="10" t="s">
        <v>448</v>
      </c>
      <c r="C227" s="10" t="s">
        <v>440</v>
      </c>
      <c r="D227" s="10" t="s">
        <v>440</v>
      </c>
      <c r="E227" s="10" t="s">
        <v>446</v>
      </c>
      <c r="F227" s="10" t="s">
        <v>447</v>
      </c>
      <c r="G227" s="10">
        <v>1</v>
      </c>
      <c r="H227" s="14">
        <v>34.5</v>
      </c>
      <c r="I227" s="11">
        <v>81.36</v>
      </c>
      <c r="J227" s="18">
        <f t="shared" si="11"/>
        <v>40.68</v>
      </c>
      <c r="K227" s="18">
        <f t="shared" si="12"/>
        <v>75.18</v>
      </c>
      <c r="L227" s="11" t="str">
        <f t="shared" si="13"/>
        <v/>
      </c>
    </row>
    <row r="228" ht="15" customHeight="1" spans="1:12">
      <c r="A228" s="9" t="str">
        <f t="shared" si="10"/>
        <v>03</v>
      </c>
      <c r="B228" s="10" t="s">
        <v>449</v>
      </c>
      <c r="C228" s="10" t="s">
        <v>440</v>
      </c>
      <c r="D228" s="10" t="s">
        <v>440</v>
      </c>
      <c r="E228" s="10" t="s">
        <v>446</v>
      </c>
      <c r="F228" s="10" t="s">
        <v>447</v>
      </c>
      <c r="G228" s="10">
        <v>1</v>
      </c>
      <c r="H228" s="14">
        <v>34</v>
      </c>
      <c r="I228" s="11">
        <v>80.44</v>
      </c>
      <c r="J228" s="18">
        <f t="shared" si="11"/>
        <v>40.22</v>
      </c>
      <c r="K228" s="18">
        <f t="shared" si="12"/>
        <v>74.22</v>
      </c>
      <c r="L228" s="11" t="str">
        <f t="shared" si="13"/>
        <v/>
      </c>
    </row>
    <row r="229" ht="15" customHeight="1" spans="1:12">
      <c r="A229" s="9" t="str">
        <f t="shared" si="10"/>
        <v>01</v>
      </c>
      <c r="B229" s="10" t="s">
        <v>450</v>
      </c>
      <c r="C229" s="10" t="s">
        <v>451</v>
      </c>
      <c r="D229" s="10" t="s">
        <v>451</v>
      </c>
      <c r="E229" s="10" t="s">
        <v>452</v>
      </c>
      <c r="F229" s="10" t="s">
        <v>453</v>
      </c>
      <c r="G229" s="10">
        <v>1</v>
      </c>
      <c r="H229" s="14">
        <v>33.75</v>
      </c>
      <c r="I229" s="11">
        <v>81.22</v>
      </c>
      <c r="J229" s="18">
        <f t="shared" si="11"/>
        <v>40.61</v>
      </c>
      <c r="K229" s="18">
        <f t="shared" si="12"/>
        <v>74.36</v>
      </c>
      <c r="L229" s="11" t="str">
        <f t="shared" si="13"/>
        <v/>
      </c>
    </row>
    <row r="230" ht="15" customHeight="1" spans="1:12">
      <c r="A230" s="9" t="str">
        <f t="shared" si="10"/>
        <v>02</v>
      </c>
      <c r="B230" s="10" t="s">
        <v>454</v>
      </c>
      <c r="C230" s="10" t="s">
        <v>451</v>
      </c>
      <c r="D230" s="10" t="s">
        <v>451</v>
      </c>
      <c r="E230" s="10" t="s">
        <v>452</v>
      </c>
      <c r="F230" s="10" t="s">
        <v>453</v>
      </c>
      <c r="G230" s="10">
        <v>1</v>
      </c>
      <c r="H230" s="14">
        <v>33.25</v>
      </c>
      <c r="I230" s="11">
        <v>78.66</v>
      </c>
      <c r="J230" s="18">
        <f t="shared" si="11"/>
        <v>39.33</v>
      </c>
      <c r="K230" s="18">
        <f t="shared" si="12"/>
        <v>72.58</v>
      </c>
      <c r="L230" s="11" t="str">
        <f t="shared" si="13"/>
        <v/>
      </c>
    </row>
    <row r="231" ht="15" customHeight="1" spans="1:12">
      <c r="A231" s="9" t="str">
        <f t="shared" si="10"/>
        <v/>
      </c>
      <c r="B231" s="10" t="s">
        <v>455</v>
      </c>
      <c r="C231" s="10" t="s">
        <v>451</v>
      </c>
      <c r="D231" s="10" t="s">
        <v>451</v>
      </c>
      <c r="E231" s="10" t="s">
        <v>452</v>
      </c>
      <c r="F231" s="10" t="s">
        <v>453</v>
      </c>
      <c r="G231" s="10">
        <v>1</v>
      </c>
      <c r="H231" s="14">
        <v>37.0833333333333</v>
      </c>
      <c r="I231" s="11"/>
      <c r="J231" s="18">
        <f t="shared" si="11"/>
        <v>0</v>
      </c>
      <c r="K231" s="18">
        <f t="shared" si="12"/>
        <v>0</v>
      </c>
      <c r="L231" s="11" t="str">
        <f t="shared" si="13"/>
        <v>面试缺考</v>
      </c>
    </row>
  </sheetData>
  <autoFilter xmlns:etc="http://www.wps.cn/officeDocument/2017/etCustomData" ref="A1:L231" etc:filterBottomFollowUsedRange="0">
    <extLst/>
  </autoFilter>
  <sortState ref="A3:M230">
    <sortCondition ref="F3:F230"/>
    <sortCondition ref="K3:K230" descending="1"/>
  </sortState>
  <mergeCells count="2">
    <mergeCell ref="A1:B1"/>
    <mergeCell ref="A2:L2"/>
  </mergeCells>
  <printOptions horizontalCentered="1"/>
  <pageMargins left="0.354166666666667" right="0.354166666666667" top="0.590277777777778" bottom="0.747916666666667" header="0.196527777777778" footer="0.314583333333333"/>
  <pageSetup paperSize="9" scale="8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2026-05-04T10:02:00Z</dcterms:created>
  <dcterms:modified xsi:type="dcterms:W3CDTF">2026-06-15T09:48:25Z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A17506174A5F079579A8F269D5BA624B_43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