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<sst xmlns="http://schemas.openxmlformats.org/spreadsheetml/2006/main" count="492" uniqueCount="368">
  <si>
    <t>马山县2026年公开考试招聘事业单位工作人员入围体检人员名单</t>
  </si>
  <si>
    <t>序号</t>
  </si>
  <si>
    <t>招聘单位</t>
  </si>
  <si>
    <t>招聘岗位名称</t>
  </si>
  <si>
    <t>招聘人数
(核减后)</t>
  </si>
  <si>
    <t>岗位编码</t>
  </si>
  <si>
    <t>考生姓名</t>
  </si>
  <si>
    <t>性别</t>
  </si>
  <si>
    <t>准考证号</t>
  </si>
  <si>
    <t>笔试总成绩</t>
  </si>
  <si>
    <t>面试成绩</t>
  </si>
  <si>
    <t>面试成绩排名</t>
  </si>
  <si>
    <t>总分</t>
  </si>
  <si>
    <t>总分排名</t>
  </si>
  <si>
    <t>职业能力倾向测验</t>
  </si>
  <si>
    <t>综合应用能力</t>
  </si>
  <si>
    <t>排名</t>
  </si>
  <si>
    <t>马山县人民政府调解处理土地山林水利纠纷服务中心</t>
  </si>
  <si>
    <t>办公室文秘</t>
  </si>
  <si>
    <t>曹颖</t>
  </si>
  <si>
    <t>女</t>
  </si>
  <si>
    <t>2145013500827</t>
  </si>
  <si>
    <t>调解员</t>
  </si>
  <si>
    <t>梁晏恺</t>
  </si>
  <si>
    <t>男</t>
  </si>
  <si>
    <t>2145013501918</t>
  </si>
  <si>
    <t>马山县党建研究中心</t>
  </si>
  <si>
    <t>党务干事</t>
  </si>
  <si>
    <t>韦慧敏</t>
  </si>
  <si>
    <t>1145013901105</t>
  </si>
  <si>
    <t>马山县人大机关信息中心</t>
  </si>
  <si>
    <t>财务人员</t>
  </si>
  <si>
    <t>1450100821</t>
  </si>
  <si>
    <t>肖燕飞</t>
  </si>
  <si>
    <t>2145013504601</t>
  </si>
  <si>
    <t>中国共产党马山县委员会党校</t>
  </si>
  <si>
    <t>专任教师</t>
  </si>
  <si>
    <t>李天元</t>
  </si>
  <si>
    <t>2145013502009</t>
  </si>
  <si>
    <t>韦竹珍</t>
  </si>
  <si>
    <t>2145013502612</t>
  </si>
  <si>
    <t>马山县劳动保障维权中心</t>
  </si>
  <si>
    <t>办公室工作人员</t>
  </si>
  <si>
    <t>覃江鹏</t>
  </si>
  <si>
    <t>1145013914101</t>
  </si>
  <si>
    <t>马山县苏博工业园区管理委员会</t>
  </si>
  <si>
    <t>工程管理员</t>
  </si>
  <si>
    <t>1450100824</t>
  </si>
  <si>
    <t>陶焕昌</t>
  </si>
  <si>
    <t>3145011602219</t>
  </si>
  <si>
    <t>马山县融媒体中心</t>
  </si>
  <si>
    <t>1450100826</t>
  </si>
  <si>
    <t>张雪妮</t>
  </si>
  <si>
    <t>2145013505807</t>
  </si>
  <si>
    <t>马山县医疗保障服务中心</t>
  </si>
  <si>
    <t>1450100827</t>
  </si>
  <si>
    <t>成丽</t>
  </si>
  <si>
    <t>2145013505730</t>
  </si>
  <si>
    <t>马山县应急管理综合行政执法大队</t>
  </si>
  <si>
    <t>行政执法人员一</t>
  </si>
  <si>
    <t>1450100828</t>
  </si>
  <si>
    <t>张之文</t>
  </si>
  <si>
    <t>3145011602403</t>
  </si>
  <si>
    <t>行政执法人员二</t>
  </si>
  <si>
    <t>1450100829</t>
  </si>
  <si>
    <t>韦春智</t>
  </si>
  <si>
    <t>1145013900114</t>
  </si>
  <si>
    <t>马山县中小企业服务中心（马山县电子商务发展服务中心）</t>
  </si>
  <si>
    <t>1450100830</t>
  </si>
  <si>
    <t>欧阳阳</t>
  </si>
  <si>
    <t>3145011601904</t>
  </si>
  <si>
    <t>广西壮族自治区马山县公证处</t>
  </si>
  <si>
    <t>公证员助理</t>
  </si>
  <si>
    <t>1450100831</t>
  </si>
  <si>
    <t>胡宇露</t>
  </si>
  <si>
    <t>2145013500804</t>
  </si>
  <si>
    <t>马山县计量检定测试所</t>
  </si>
  <si>
    <t>检定员</t>
  </si>
  <si>
    <t>1450100832</t>
  </si>
  <si>
    <t>方进航</t>
  </si>
  <si>
    <t>3145011600219</t>
  </si>
  <si>
    <t>马山县政务服务中心</t>
  </si>
  <si>
    <t>行政审批员</t>
  </si>
  <si>
    <t>1450100833</t>
  </si>
  <si>
    <t>陈吕琛玉</t>
  </si>
  <si>
    <t>3145011800802</t>
  </si>
  <si>
    <t>马山县文化馆</t>
  </si>
  <si>
    <t>音乐录音编辑员</t>
  </si>
  <si>
    <t>1450100834</t>
  </si>
  <si>
    <t>周雨迅</t>
  </si>
  <si>
    <t>2145013503020</t>
  </si>
  <si>
    <t>马山县文化体育旅游产业服务中心</t>
  </si>
  <si>
    <t>旅游专员</t>
  </si>
  <si>
    <t>1450100835</t>
  </si>
  <si>
    <t>覃媚婕</t>
  </si>
  <si>
    <t>2145013503023</t>
  </si>
  <si>
    <t>马山县体育运动学校</t>
  </si>
  <si>
    <t>攀岩定线员</t>
  </si>
  <si>
    <t>1450100836</t>
  </si>
  <si>
    <t>黄厚学</t>
  </si>
  <si>
    <t>2145013500919</t>
  </si>
  <si>
    <t>马山县民兵训练基地</t>
  </si>
  <si>
    <t>参谋</t>
  </si>
  <si>
    <t>1450100838</t>
  </si>
  <si>
    <t>黄集秀</t>
  </si>
  <si>
    <t>1145013915304</t>
  </si>
  <si>
    <t>1450100839</t>
  </si>
  <si>
    <t>饶一钦</t>
  </si>
  <si>
    <t>1145013900909</t>
  </si>
  <si>
    <t>马山县大朗水库管理所</t>
  </si>
  <si>
    <t>水库管理员</t>
  </si>
  <si>
    <t>1450100840</t>
  </si>
  <si>
    <t>陆雅</t>
  </si>
  <si>
    <t>2145013501006</t>
  </si>
  <si>
    <t>庄健国</t>
  </si>
  <si>
    <t>2145013506117</t>
  </si>
  <si>
    <t>王子林</t>
  </si>
  <si>
    <t>2145013504422</t>
  </si>
  <si>
    <t>国营马山县永州林场</t>
  </si>
  <si>
    <t>森林资源管理员</t>
  </si>
  <si>
    <t>1450100841</t>
  </si>
  <si>
    <t>杨柳</t>
  </si>
  <si>
    <t>2145013501829</t>
  </si>
  <si>
    <t>杜贵刚</t>
  </si>
  <si>
    <t>2145013500109</t>
  </si>
  <si>
    <t>地方国营马山县光明山林场</t>
  </si>
  <si>
    <t>1450100842</t>
  </si>
  <si>
    <t>王云祥</t>
  </si>
  <si>
    <t>2145013505109</t>
  </si>
  <si>
    <t>林业技术员</t>
  </si>
  <si>
    <t>1450100843</t>
  </si>
  <si>
    <t>罗玉</t>
  </si>
  <si>
    <t>3145011801810</t>
  </si>
  <si>
    <t>1450100844</t>
  </si>
  <si>
    <t>韦倩</t>
  </si>
  <si>
    <t>2145013500430</t>
  </si>
  <si>
    <t>蓝晨铭</t>
  </si>
  <si>
    <t>2145013503815</t>
  </si>
  <si>
    <t>马山县消防救援综合服务中心</t>
  </si>
  <si>
    <t>办公室工作人员一</t>
  </si>
  <si>
    <t>1450100845</t>
  </si>
  <si>
    <t>潘旖旎</t>
  </si>
  <si>
    <t>1145013910217</t>
  </si>
  <si>
    <t>办公室工作人员二</t>
  </si>
  <si>
    <t>1450100846</t>
  </si>
  <si>
    <t>黎方融</t>
  </si>
  <si>
    <t>1145013903706</t>
  </si>
  <si>
    <t>1450100848</t>
  </si>
  <si>
    <t>谭依娴</t>
  </si>
  <si>
    <t>2145013506412</t>
  </si>
  <si>
    <t>马山县自然资源服务保障中心</t>
  </si>
  <si>
    <t>工程技术员</t>
  </si>
  <si>
    <t>1450100849</t>
  </si>
  <si>
    <t>蓝天济</t>
  </si>
  <si>
    <t>3145011800523</t>
  </si>
  <si>
    <t>法律咨询员</t>
  </si>
  <si>
    <t>1450100850</t>
  </si>
  <si>
    <t>韦玉英</t>
  </si>
  <si>
    <t>2145013504626</t>
  </si>
  <si>
    <t>1450100851</t>
  </si>
  <si>
    <t>周诗云</t>
  </si>
  <si>
    <t>2145013502308</t>
  </si>
  <si>
    <t>马山县种业工作服务站</t>
  </si>
  <si>
    <t>农业技术员</t>
  </si>
  <si>
    <t>1450100852</t>
  </si>
  <si>
    <t>韦柔宇</t>
  </si>
  <si>
    <t>3145011802020</t>
  </si>
  <si>
    <t>马山县白山镇乡村建设综合保障中心</t>
  </si>
  <si>
    <t>1450100853</t>
  </si>
  <si>
    <t>李艳萍</t>
  </si>
  <si>
    <t>2145013506319</t>
  </si>
  <si>
    <t>马山县白山镇便民服务中心</t>
  </si>
  <si>
    <t>1450100854</t>
  </si>
  <si>
    <t>谭雪景</t>
  </si>
  <si>
    <t>2145013500823</t>
  </si>
  <si>
    <t>就业专员</t>
  </si>
  <si>
    <t>1450100855</t>
  </si>
  <si>
    <t>李清华</t>
  </si>
  <si>
    <t>2145013505313</t>
  </si>
  <si>
    <t>退役军人事务专员</t>
  </si>
  <si>
    <t>1450100856</t>
  </si>
  <si>
    <t>罗崇涛</t>
  </si>
  <si>
    <t>2145013507702</t>
  </si>
  <si>
    <t>群文宣传员</t>
  </si>
  <si>
    <t>1450100857</t>
  </si>
  <si>
    <t>蒙珍</t>
  </si>
  <si>
    <t>2145013505723</t>
  </si>
  <si>
    <t>马山县白山镇综合行政执法队</t>
  </si>
  <si>
    <t>行政执法员</t>
  </si>
  <si>
    <t>1450100858</t>
  </si>
  <si>
    <t>陆彬</t>
  </si>
  <si>
    <t>2145013500128</t>
  </si>
  <si>
    <t>马山县乔利乡乡村建设综合保障中心</t>
  </si>
  <si>
    <t>1450100859</t>
  </si>
  <si>
    <t>蒙思齐</t>
  </si>
  <si>
    <t>2145013506529</t>
  </si>
  <si>
    <t>马山县乔利乡综合行政执法队</t>
  </si>
  <si>
    <t>1450100860</t>
  </si>
  <si>
    <t>覃榃</t>
  </si>
  <si>
    <t>2145013504801</t>
  </si>
  <si>
    <t>杨希蕾</t>
  </si>
  <si>
    <t>2145013500806</t>
  </si>
  <si>
    <t>马山县乔利乡农业服务中心</t>
  </si>
  <si>
    <t>1450100861</t>
  </si>
  <si>
    <t>罗建华</t>
  </si>
  <si>
    <t>3145011801408</t>
  </si>
  <si>
    <t>马山县林圩镇农业服务中心</t>
  </si>
  <si>
    <t>1450100862</t>
  </si>
  <si>
    <t>余正奇</t>
  </si>
  <si>
    <t>3145011801310</t>
  </si>
  <si>
    <t>办公室人员</t>
  </si>
  <si>
    <t>1450100863</t>
  </si>
  <si>
    <t>彭文超</t>
  </si>
  <si>
    <t>2145013500625</t>
  </si>
  <si>
    <t>陈立全</t>
  </si>
  <si>
    <t>2145013500524</t>
  </si>
  <si>
    <t>黄炜绵</t>
  </si>
  <si>
    <t>2145013501306</t>
  </si>
  <si>
    <t>马山县林圩镇便民服务中心</t>
  </si>
  <si>
    <t>养老服务专员</t>
  </si>
  <si>
    <t>1450100864</t>
  </si>
  <si>
    <t>黄盈盈</t>
  </si>
  <si>
    <t>2145013500202</t>
  </si>
  <si>
    <t>医保服务专员</t>
  </si>
  <si>
    <t>1450100865</t>
  </si>
  <si>
    <t>王玉秀</t>
  </si>
  <si>
    <t>2145013505428</t>
  </si>
  <si>
    <t>党建工作人员</t>
  </si>
  <si>
    <t>1450100866</t>
  </si>
  <si>
    <t>李丽芳</t>
  </si>
  <si>
    <t>2145013504024</t>
  </si>
  <si>
    <t>马山县周鹿镇乡村建设综合保障中心</t>
  </si>
  <si>
    <t>农房管控技术员</t>
  </si>
  <si>
    <t>1450100867</t>
  </si>
  <si>
    <t>潘姿岑</t>
  </si>
  <si>
    <t>3145011800729</t>
  </si>
  <si>
    <t>马山县永州镇农业服务中心</t>
  </si>
  <si>
    <t>1450100868</t>
  </si>
  <si>
    <t>徐浩匀</t>
  </si>
  <si>
    <t>3145011800327</t>
  </si>
  <si>
    <t>马山县永州镇综合行政执法队</t>
  </si>
  <si>
    <t>会计</t>
  </si>
  <si>
    <t>1450100869</t>
  </si>
  <si>
    <t>黄淑莹</t>
  </si>
  <si>
    <t>2145013507216</t>
  </si>
  <si>
    <t>马山县永州镇乡村建设综合保障中心</t>
  </si>
  <si>
    <t>规划建设技术员</t>
  </si>
  <si>
    <t>1450100870</t>
  </si>
  <si>
    <t>宁永琦</t>
  </si>
  <si>
    <t>3145011801417</t>
  </si>
  <si>
    <t>乡村规划员</t>
  </si>
  <si>
    <t>1450100871</t>
  </si>
  <si>
    <t>禹海珍</t>
  </si>
  <si>
    <t>3145011801612</t>
  </si>
  <si>
    <t>1450100872</t>
  </si>
  <si>
    <t>张小娇</t>
  </si>
  <si>
    <t>2145013500410</t>
  </si>
  <si>
    <t>国土规划员</t>
  </si>
  <si>
    <t>1450100873</t>
  </si>
  <si>
    <t>黄壮兴</t>
  </si>
  <si>
    <t>3145011802019</t>
  </si>
  <si>
    <t>马山县永州镇便民服务中心</t>
  </si>
  <si>
    <t>1450100874</t>
  </si>
  <si>
    <t>韦森喜</t>
  </si>
  <si>
    <t>2145013507004</t>
  </si>
  <si>
    <t>1450100875</t>
  </si>
  <si>
    <t>罗诗欣</t>
  </si>
  <si>
    <t>2145013504120</t>
  </si>
  <si>
    <t>马山县古零镇便民服务中心</t>
  </si>
  <si>
    <t>1450100876</t>
  </si>
  <si>
    <t>韦庄园</t>
  </si>
  <si>
    <t>2145013506825</t>
  </si>
  <si>
    <t>马山县古寨瑶族乡综合行政执法队</t>
  </si>
  <si>
    <t>1450100878</t>
  </si>
  <si>
    <t>吴福至</t>
  </si>
  <si>
    <t>2145013501714</t>
  </si>
  <si>
    <t>马山县加方乡乡村建设综合保障中心</t>
  </si>
  <si>
    <t>1450100879</t>
  </si>
  <si>
    <t>毛艳宇</t>
  </si>
  <si>
    <t>2145013501827</t>
  </si>
  <si>
    <t>马山县里当瑶族乡乡村建设综合保障中心</t>
  </si>
  <si>
    <t>土地勘测员</t>
  </si>
  <si>
    <t>1450100880</t>
  </si>
  <si>
    <t>卢培连</t>
  </si>
  <si>
    <t>3145011802006</t>
  </si>
  <si>
    <t>马山县教师发展中心</t>
  </si>
  <si>
    <t>1450100882</t>
  </si>
  <si>
    <t>黄梦荷</t>
  </si>
  <si>
    <t>2145013506326</t>
  </si>
  <si>
    <t>马山县民族中学</t>
  </si>
  <si>
    <t>1450100883</t>
  </si>
  <si>
    <t>梁江铃</t>
  </si>
  <si>
    <t>2145013500204</t>
  </si>
  <si>
    <t>马山县周鹿中学</t>
  </si>
  <si>
    <t>1450100884</t>
  </si>
  <si>
    <t>陆杏莹</t>
  </si>
  <si>
    <t>2145013501525</t>
  </si>
  <si>
    <t>马山县人民医院</t>
  </si>
  <si>
    <t>财务会计师</t>
  </si>
  <si>
    <t>1450100885</t>
  </si>
  <si>
    <t>林艳尼</t>
  </si>
  <si>
    <t>2145013505417</t>
  </si>
  <si>
    <t>放射科医师</t>
  </si>
  <si>
    <t>1450100887</t>
  </si>
  <si>
    <t>韦红桃</t>
  </si>
  <si>
    <t>5245011701406</t>
  </si>
  <si>
    <t>中医科医师二</t>
  </si>
  <si>
    <t>1450100889</t>
  </si>
  <si>
    <t>陆廷柳</t>
  </si>
  <si>
    <t>5145010300505</t>
  </si>
  <si>
    <t>康复科医师</t>
  </si>
  <si>
    <t>1450100890</t>
  </si>
  <si>
    <t>曾蓝颖</t>
  </si>
  <si>
    <t>5245011700215</t>
  </si>
  <si>
    <t>儿科医师</t>
  </si>
  <si>
    <t>1450100891</t>
  </si>
  <si>
    <t>陆大庆</t>
  </si>
  <si>
    <t>5245011701119</t>
  </si>
  <si>
    <t>外科医师</t>
  </si>
  <si>
    <t>1450100892</t>
  </si>
  <si>
    <t>蓝常健</t>
  </si>
  <si>
    <t>5245011702009</t>
  </si>
  <si>
    <t>护士</t>
  </si>
  <si>
    <t>1450100894</t>
  </si>
  <si>
    <t>黄春规</t>
  </si>
  <si>
    <t>5445010601611</t>
  </si>
  <si>
    <t>内科医师</t>
  </si>
  <si>
    <t>1450100895</t>
  </si>
  <si>
    <t>兰天标</t>
  </si>
  <si>
    <t>5245011700920</t>
  </si>
  <si>
    <t>李莲茵</t>
  </si>
  <si>
    <t>5245011702718</t>
  </si>
  <si>
    <t>陈丽明</t>
  </si>
  <si>
    <t>5245011700526</t>
  </si>
  <si>
    <t>马山县中医医院</t>
  </si>
  <si>
    <t>中医师</t>
  </si>
  <si>
    <t>1450100904</t>
  </si>
  <si>
    <t>宋军威</t>
  </si>
  <si>
    <t>5145010300804</t>
  </si>
  <si>
    <t>马山县疾病预防控制中心</t>
  </si>
  <si>
    <t>卫生监督员一</t>
  </si>
  <si>
    <t>1450100908</t>
  </si>
  <si>
    <t>韦祖韩</t>
  </si>
  <si>
    <t>5645011102005</t>
  </si>
  <si>
    <t>黄浩</t>
  </si>
  <si>
    <t>5645011100522</t>
  </si>
  <si>
    <t>卫生监督员二</t>
  </si>
  <si>
    <t>1450100909</t>
  </si>
  <si>
    <t>陆胤成</t>
  </si>
  <si>
    <t>5345010301930</t>
  </si>
  <si>
    <t>卫生监督员三</t>
  </si>
  <si>
    <t>1450100910</t>
  </si>
  <si>
    <t>廖柳丹</t>
  </si>
  <si>
    <t>2145013501412</t>
  </si>
  <si>
    <t>检验人员</t>
  </si>
  <si>
    <t>1450100911</t>
  </si>
  <si>
    <t>黄琳凯</t>
  </si>
  <si>
    <t>3145011801309</t>
  </si>
  <si>
    <t>马山县白山镇卫生院</t>
  </si>
  <si>
    <t>口腔科医师</t>
  </si>
  <si>
    <t>1450100914</t>
  </si>
  <si>
    <t>屈泽华</t>
  </si>
  <si>
    <t>5245011701309</t>
  </si>
  <si>
    <t>马山县金钗镇中心卫生院</t>
  </si>
  <si>
    <t>妇产科医师</t>
  </si>
  <si>
    <t>1450100919</t>
  </si>
  <si>
    <t>蓝雪映</t>
  </si>
  <si>
    <t>5245011700527</t>
  </si>
</sst>
</file>

<file path=xl/styles.xml><?xml version="1.0" encoding="utf-8"?>
<styleSheet xmlns="http://schemas.openxmlformats.org/spreadsheetml/2006/main">
  <numFmts count="5">
    <numFmt numFmtId="176" formatCode="0.00_);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indexed="8"/>
      <name val="国标宋体"/>
      <charset val="134"/>
    </font>
    <font>
      <sz val="12"/>
      <name val="国标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/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"/>
  <sheetViews>
    <sheetView tabSelected="1" workbookViewId="0">
      <selection activeCell="W10" sqref="W10"/>
    </sheetView>
  </sheetViews>
  <sheetFormatPr defaultColWidth="8.89166666666667" defaultRowHeight="14.25"/>
  <cols>
    <col min="1" max="1" width="5.5" customWidth="1"/>
    <col min="2" max="2" width="14.25" customWidth="1"/>
    <col min="3" max="3" width="10.875" customWidth="1"/>
    <col min="4" max="4" width="8.125" customWidth="1"/>
    <col min="5" max="5" width="10.75" customWidth="1"/>
    <col min="6" max="6" width="8.625" customWidth="1"/>
    <col min="7" max="7" width="5.75" customWidth="1"/>
    <col min="8" max="8" width="13.625" customWidth="1"/>
    <col min="10" max="10" width="7.5" customWidth="1"/>
    <col min="11" max="11" width="6.625" customWidth="1"/>
    <col min="12" max="12" width="5.625" customWidth="1"/>
    <col min="13" max="13" width="8.89166666666667" style="1"/>
    <col min="14" max="14" width="7.5" style="2" customWidth="1"/>
    <col min="15" max="15" width="7.625" style="2" customWidth="1"/>
    <col min="16" max="16" width="8.75" style="2" customWidth="1"/>
  </cols>
  <sheetData>
    <row r="1" ht="6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14" t="s">
        <v>10</v>
      </c>
      <c r="N2" s="15" t="s">
        <v>11</v>
      </c>
      <c r="O2" s="16" t="s">
        <v>12</v>
      </c>
      <c r="P2" s="16" t="s">
        <v>13</v>
      </c>
    </row>
    <row r="3" ht="38" customHeight="1" spans="1:16">
      <c r="A3" s="4"/>
      <c r="B3" s="5"/>
      <c r="C3" s="5"/>
      <c r="D3" s="5"/>
      <c r="E3" s="5"/>
      <c r="F3" s="5"/>
      <c r="G3" s="5"/>
      <c r="H3" s="5"/>
      <c r="I3" s="5" t="s">
        <v>14</v>
      </c>
      <c r="J3" s="5" t="s">
        <v>15</v>
      </c>
      <c r="K3" s="5" t="s">
        <v>12</v>
      </c>
      <c r="L3" s="5" t="s">
        <v>16</v>
      </c>
      <c r="M3" s="17"/>
      <c r="N3" s="18"/>
      <c r="O3" s="19"/>
      <c r="P3" s="19"/>
    </row>
    <row r="4" ht="37" customHeight="1" spans="1:16">
      <c r="A4" s="4">
        <v>1</v>
      </c>
      <c r="B4" s="6" t="s">
        <v>17</v>
      </c>
      <c r="C4" s="6" t="s">
        <v>18</v>
      </c>
      <c r="D4" s="7">
        <v>1</v>
      </c>
      <c r="E4" s="9">
        <v>1450100818</v>
      </c>
      <c r="F4" s="9" t="s">
        <v>19</v>
      </c>
      <c r="G4" s="9" t="s">
        <v>20</v>
      </c>
      <c r="H4" s="9" t="s">
        <v>21</v>
      </c>
      <c r="I4" s="9">
        <v>100.5</v>
      </c>
      <c r="J4" s="9">
        <v>100</v>
      </c>
      <c r="K4" s="9">
        <v>200.5</v>
      </c>
      <c r="L4" s="9">
        <v>1</v>
      </c>
      <c r="M4" s="20">
        <v>82.92</v>
      </c>
      <c r="N4" s="21">
        <v>1</v>
      </c>
      <c r="O4" s="22">
        <f t="shared" ref="O4:O67" si="0">(K4/3)+(M4)</f>
        <v>149.753333333333</v>
      </c>
      <c r="P4" s="23">
        <f>COUNTIFS($E$4:$E$91,E4,$O$4:$O$91,"&gt;"&amp;O4)+1</f>
        <v>1</v>
      </c>
    </row>
    <row r="5" ht="37" customHeight="1" spans="1:16">
      <c r="A5" s="4">
        <v>2</v>
      </c>
      <c r="B5" s="6"/>
      <c r="C5" s="6" t="s">
        <v>22</v>
      </c>
      <c r="D5" s="7">
        <v>1</v>
      </c>
      <c r="E5" s="9">
        <v>1450100819</v>
      </c>
      <c r="F5" s="9" t="s">
        <v>23</v>
      </c>
      <c r="G5" s="9" t="s">
        <v>24</v>
      </c>
      <c r="H5" s="9" t="s">
        <v>25</v>
      </c>
      <c r="I5" s="9">
        <v>109.5</v>
      </c>
      <c r="J5" s="9">
        <v>95.5</v>
      </c>
      <c r="K5" s="9">
        <v>205</v>
      </c>
      <c r="L5" s="9">
        <v>1</v>
      </c>
      <c r="M5" s="20">
        <v>78.48</v>
      </c>
      <c r="N5" s="21">
        <v>1</v>
      </c>
      <c r="O5" s="22">
        <f t="shared" si="0"/>
        <v>146.813333333333</v>
      </c>
      <c r="P5" s="23">
        <f>COUNTIFS($E$4:$E$91,E5,$O$4:$O$91,"&gt;"&amp;O5)+1</f>
        <v>1</v>
      </c>
    </row>
    <row r="6" ht="37" customHeight="1" spans="1:16">
      <c r="A6" s="4">
        <v>3</v>
      </c>
      <c r="B6" s="6" t="s">
        <v>26</v>
      </c>
      <c r="C6" s="6" t="s">
        <v>27</v>
      </c>
      <c r="D6" s="7">
        <v>1</v>
      </c>
      <c r="E6" s="9">
        <v>1450100820</v>
      </c>
      <c r="F6" s="9" t="s">
        <v>28</v>
      </c>
      <c r="G6" s="9" t="s">
        <v>20</v>
      </c>
      <c r="H6" s="9" t="s">
        <v>29</v>
      </c>
      <c r="I6" s="9">
        <v>90</v>
      </c>
      <c r="J6" s="9">
        <v>88</v>
      </c>
      <c r="K6" s="9">
        <v>178</v>
      </c>
      <c r="L6" s="9">
        <v>2</v>
      </c>
      <c r="M6" s="20">
        <v>79.1</v>
      </c>
      <c r="N6" s="21">
        <v>1</v>
      </c>
      <c r="O6" s="22">
        <f t="shared" si="0"/>
        <v>138.433333333333</v>
      </c>
      <c r="P6" s="23">
        <f>COUNTIFS($E$4:$E$91,E6,$O$4:$O$91,"&gt;"&amp;O6)+1</f>
        <v>1</v>
      </c>
    </row>
    <row r="7" ht="37" customHeight="1" spans="1:16">
      <c r="A7" s="4">
        <v>4</v>
      </c>
      <c r="B7" s="6" t="s">
        <v>30</v>
      </c>
      <c r="C7" s="6" t="s">
        <v>31</v>
      </c>
      <c r="D7" s="7">
        <v>1</v>
      </c>
      <c r="E7" s="12" t="s">
        <v>32</v>
      </c>
      <c r="F7" s="12" t="s">
        <v>33</v>
      </c>
      <c r="G7" s="12" t="s">
        <v>20</v>
      </c>
      <c r="H7" s="12" t="s">
        <v>34</v>
      </c>
      <c r="I7" s="12">
        <v>80.5</v>
      </c>
      <c r="J7" s="12">
        <v>79</v>
      </c>
      <c r="K7" s="12">
        <v>159.5</v>
      </c>
      <c r="L7" s="12">
        <v>2</v>
      </c>
      <c r="M7" s="20">
        <v>75</v>
      </c>
      <c r="N7" s="24">
        <v>1</v>
      </c>
      <c r="O7" s="25">
        <f t="shared" si="0"/>
        <v>128.166666666667</v>
      </c>
      <c r="P7" s="26">
        <f>COUNTIFS($E$4:$E$91,E7,$O$4:$O$91,"&gt;"&amp;O7)+1</f>
        <v>1</v>
      </c>
    </row>
    <row r="8" ht="37" customHeight="1" spans="1:16">
      <c r="A8" s="4">
        <v>5</v>
      </c>
      <c r="B8" s="6" t="s">
        <v>35</v>
      </c>
      <c r="C8" s="6" t="s">
        <v>36</v>
      </c>
      <c r="D8" s="7">
        <v>2</v>
      </c>
      <c r="E8" s="9">
        <v>1450100822</v>
      </c>
      <c r="F8" s="9" t="s">
        <v>37</v>
      </c>
      <c r="G8" s="9" t="s">
        <v>20</v>
      </c>
      <c r="H8" s="9" t="s">
        <v>38</v>
      </c>
      <c r="I8" s="9">
        <v>110</v>
      </c>
      <c r="J8" s="9">
        <v>97</v>
      </c>
      <c r="K8" s="9">
        <v>207</v>
      </c>
      <c r="L8" s="9">
        <v>3</v>
      </c>
      <c r="M8" s="20">
        <v>77.2</v>
      </c>
      <c r="N8" s="21">
        <v>3</v>
      </c>
      <c r="O8" s="22">
        <f t="shared" si="0"/>
        <v>146.2</v>
      </c>
      <c r="P8" s="23">
        <f>COUNTIFS($E$4:$E$91,E8,$O$4:$O$91,"&gt;"&amp;O8)+1</f>
        <v>1</v>
      </c>
    </row>
    <row r="9" ht="35" customHeight="1" spans="1:16">
      <c r="A9" s="4">
        <v>6</v>
      </c>
      <c r="B9" s="6"/>
      <c r="C9" s="6"/>
      <c r="D9" s="7"/>
      <c r="E9" s="9">
        <v>1450100822</v>
      </c>
      <c r="F9" s="9" t="s">
        <v>39</v>
      </c>
      <c r="G9" s="9" t="s">
        <v>20</v>
      </c>
      <c r="H9" s="9" t="s">
        <v>40</v>
      </c>
      <c r="I9" s="9">
        <v>105.5</v>
      </c>
      <c r="J9" s="9">
        <v>91</v>
      </c>
      <c r="K9" s="9">
        <v>196.5</v>
      </c>
      <c r="L9" s="9">
        <v>5</v>
      </c>
      <c r="M9" s="20">
        <v>78.36</v>
      </c>
      <c r="N9" s="21">
        <v>1</v>
      </c>
      <c r="O9" s="22">
        <f t="shared" si="0"/>
        <v>143.86</v>
      </c>
      <c r="P9" s="23">
        <f>COUNTIFS($E$4:$E$91,E9,$O$4:$O$91,"&gt;"&amp;O9)+1</f>
        <v>2</v>
      </c>
    </row>
    <row r="10" ht="37" customHeight="1" spans="1:16">
      <c r="A10" s="4">
        <v>7</v>
      </c>
      <c r="B10" s="6" t="s">
        <v>41</v>
      </c>
      <c r="C10" s="6" t="s">
        <v>42</v>
      </c>
      <c r="D10" s="7">
        <v>1</v>
      </c>
      <c r="E10" s="9">
        <v>1450100823</v>
      </c>
      <c r="F10" s="9" t="s">
        <v>43</v>
      </c>
      <c r="G10" s="9" t="s">
        <v>24</v>
      </c>
      <c r="H10" s="9" t="s">
        <v>44</v>
      </c>
      <c r="I10" s="9">
        <v>75</v>
      </c>
      <c r="J10" s="9">
        <v>73</v>
      </c>
      <c r="K10" s="9">
        <v>148</v>
      </c>
      <c r="L10" s="9">
        <v>2</v>
      </c>
      <c r="M10" s="20">
        <v>73.42</v>
      </c>
      <c r="N10" s="21">
        <v>3</v>
      </c>
      <c r="O10" s="22">
        <f t="shared" si="0"/>
        <v>122.753333333333</v>
      </c>
      <c r="P10" s="23">
        <f>COUNTIFS($E$4:$E$91,E10,$O$4:$O$91,"&gt;"&amp;O10)+1</f>
        <v>1</v>
      </c>
    </row>
    <row r="11" ht="52" customHeight="1" spans="1:16">
      <c r="A11" s="4">
        <v>8</v>
      </c>
      <c r="B11" s="6" t="s">
        <v>45</v>
      </c>
      <c r="C11" s="6" t="s">
        <v>46</v>
      </c>
      <c r="D11" s="7">
        <v>1</v>
      </c>
      <c r="E11" s="9" t="s">
        <v>47</v>
      </c>
      <c r="F11" s="9" t="s">
        <v>48</v>
      </c>
      <c r="G11" s="9" t="s">
        <v>24</v>
      </c>
      <c r="H11" s="9" t="s">
        <v>49</v>
      </c>
      <c r="I11" s="9">
        <v>92</v>
      </c>
      <c r="J11" s="9">
        <v>86</v>
      </c>
      <c r="K11" s="9">
        <v>178</v>
      </c>
      <c r="L11" s="9">
        <v>2</v>
      </c>
      <c r="M11" s="20">
        <v>82.68</v>
      </c>
      <c r="N11" s="21">
        <v>1</v>
      </c>
      <c r="O11" s="22">
        <f t="shared" si="0"/>
        <v>142.013333333333</v>
      </c>
      <c r="P11" s="23">
        <f>COUNTIFS($E$4:$E$91,E11,$O$4:$O$91,"&gt;"&amp;O11)+1</f>
        <v>1</v>
      </c>
    </row>
    <row r="12" ht="37" customHeight="1" spans="1:16">
      <c r="A12" s="4">
        <v>9</v>
      </c>
      <c r="B12" s="6" t="s">
        <v>50</v>
      </c>
      <c r="C12" s="6" t="s">
        <v>42</v>
      </c>
      <c r="D12" s="7">
        <v>1</v>
      </c>
      <c r="E12" s="9" t="s">
        <v>51</v>
      </c>
      <c r="F12" s="9" t="s">
        <v>52</v>
      </c>
      <c r="G12" s="9" t="s">
        <v>20</v>
      </c>
      <c r="H12" s="9" t="s">
        <v>53</v>
      </c>
      <c r="I12" s="9">
        <v>107.5</v>
      </c>
      <c r="J12" s="9">
        <v>112.5</v>
      </c>
      <c r="K12" s="9">
        <v>220</v>
      </c>
      <c r="L12" s="9">
        <v>2</v>
      </c>
      <c r="M12" s="20">
        <v>81.7</v>
      </c>
      <c r="N12" s="21">
        <v>1</v>
      </c>
      <c r="O12" s="22">
        <f t="shared" si="0"/>
        <v>155.033333333333</v>
      </c>
      <c r="P12" s="23">
        <f>COUNTIFS($E$4:$E$91,E12,$O$4:$O$91,"&gt;"&amp;O12)+1</f>
        <v>1</v>
      </c>
    </row>
    <row r="13" ht="37" customHeight="1" spans="1:16">
      <c r="A13" s="4">
        <v>10</v>
      </c>
      <c r="B13" s="6" t="s">
        <v>54</v>
      </c>
      <c r="C13" s="6" t="s">
        <v>42</v>
      </c>
      <c r="D13" s="7">
        <v>1</v>
      </c>
      <c r="E13" s="9" t="s">
        <v>55</v>
      </c>
      <c r="F13" s="9" t="s">
        <v>56</v>
      </c>
      <c r="G13" s="9" t="s">
        <v>20</v>
      </c>
      <c r="H13" s="9" t="s">
        <v>57</v>
      </c>
      <c r="I13" s="9">
        <v>111</v>
      </c>
      <c r="J13" s="9">
        <v>93.5</v>
      </c>
      <c r="K13" s="9">
        <v>204.5</v>
      </c>
      <c r="L13" s="9">
        <v>1</v>
      </c>
      <c r="M13" s="20">
        <v>81.16</v>
      </c>
      <c r="N13" s="21">
        <v>2</v>
      </c>
      <c r="O13" s="22">
        <f t="shared" si="0"/>
        <v>149.326666666667</v>
      </c>
      <c r="P13" s="23">
        <f>COUNTIFS($E$4:$E$91,E13,$O$4:$O$91,"&gt;"&amp;O13)+1</f>
        <v>1</v>
      </c>
    </row>
    <row r="14" ht="47" customHeight="1" spans="1:16">
      <c r="A14" s="4">
        <v>11</v>
      </c>
      <c r="B14" s="8" t="s">
        <v>58</v>
      </c>
      <c r="C14" s="6" t="s">
        <v>59</v>
      </c>
      <c r="D14" s="7">
        <v>1</v>
      </c>
      <c r="E14" s="9" t="s">
        <v>60</v>
      </c>
      <c r="F14" s="9" t="s">
        <v>61</v>
      </c>
      <c r="G14" s="9" t="s">
        <v>20</v>
      </c>
      <c r="H14" s="9" t="s">
        <v>62</v>
      </c>
      <c r="I14" s="9">
        <v>96.5</v>
      </c>
      <c r="J14" s="9">
        <v>93.5</v>
      </c>
      <c r="K14" s="9">
        <v>190</v>
      </c>
      <c r="L14" s="9">
        <v>2</v>
      </c>
      <c r="M14" s="20">
        <v>77</v>
      </c>
      <c r="N14" s="21">
        <v>1</v>
      </c>
      <c r="O14" s="22">
        <f t="shared" si="0"/>
        <v>140.333333333333</v>
      </c>
      <c r="P14" s="23">
        <f>COUNTIFS($E$4:$E$91,E14,$O$4:$O$91,"&gt;"&amp;O14)+1</f>
        <v>1</v>
      </c>
    </row>
    <row r="15" ht="54" customHeight="1" spans="1:16">
      <c r="A15" s="4">
        <v>12</v>
      </c>
      <c r="B15" s="8" t="s">
        <v>58</v>
      </c>
      <c r="C15" s="6" t="s">
        <v>63</v>
      </c>
      <c r="D15" s="7">
        <v>1</v>
      </c>
      <c r="E15" s="9" t="s">
        <v>64</v>
      </c>
      <c r="F15" s="9" t="s">
        <v>65</v>
      </c>
      <c r="G15" s="9" t="s">
        <v>24</v>
      </c>
      <c r="H15" s="9" t="s">
        <v>66</v>
      </c>
      <c r="I15" s="9">
        <v>101</v>
      </c>
      <c r="J15" s="9">
        <v>104</v>
      </c>
      <c r="K15" s="9">
        <v>205</v>
      </c>
      <c r="L15" s="9">
        <v>1</v>
      </c>
      <c r="M15" s="20">
        <v>80.5</v>
      </c>
      <c r="N15" s="21">
        <v>2</v>
      </c>
      <c r="O15" s="22">
        <f t="shared" si="0"/>
        <v>148.833333333333</v>
      </c>
      <c r="P15" s="23">
        <f>COUNTIFS($E$4:$E$91,E15,$O$4:$O$91,"&gt;"&amp;O15)+1</f>
        <v>1</v>
      </c>
    </row>
    <row r="16" ht="73" customHeight="1" spans="1:16">
      <c r="A16" s="4">
        <v>13</v>
      </c>
      <c r="B16" s="6" t="s">
        <v>67</v>
      </c>
      <c r="C16" s="6" t="s">
        <v>42</v>
      </c>
      <c r="D16" s="7">
        <v>1</v>
      </c>
      <c r="E16" s="9" t="s">
        <v>68</v>
      </c>
      <c r="F16" s="9" t="s">
        <v>69</v>
      </c>
      <c r="G16" s="9" t="s">
        <v>24</v>
      </c>
      <c r="H16" s="9" t="s">
        <v>70</v>
      </c>
      <c r="I16" s="9">
        <v>106.5</v>
      </c>
      <c r="J16" s="9">
        <v>95</v>
      </c>
      <c r="K16" s="9">
        <v>201.5</v>
      </c>
      <c r="L16" s="9">
        <v>2</v>
      </c>
      <c r="M16" s="20">
        <v>79.8</v>
      </c>
      <c r="N16" s="21">
        <v>1</v>
      </c>
      <c r="O16" s="22">
        <f t="shared" si="0"/>
        <v>146.966666666667</v>
      </c>
      <c r="P16" s="23">
        <f>COUNTIFS($E$4:$E$91,E16,$O$4:$O$91,"&gt;"&amp;O16)+1</f>
        <v>1</v>
      </c>
    </row>
    <row r="17" ht="55" customHeight="1" spans="1:16">
      <c r="A17" s="4">
        <v>14</v>
      </c>
      <c r="B17" s="6" t="s">
        <v>71</v>
      </c>
      <c r="C17" s="6" t="s">
        <v>72</v>
      </c>
      <c r="D17" s="7">
        <v>1</v>
      </c>
      <c r="E17" s="9" t="s">
        <v>73</v>
      </c>
      <c r="F17" s="9" t="s">
        <v>74</v>
      </c>
      <c r="G17" s="9" t="s">
        <v>20</v>
      </c>
      <c r="H17" s="9" t="s">
        <v>75</v>
      </c>
      <c r="I17" s="9">
        <v>80.5</v>
      </c>
      <c r="J17" s="9">
        <v>97</v>
      </c>
      <c r="K17" s="9">
        <v>177.5</v>
      </c>
      <c r="L17" s="9">
        <v>2</v>
      </c>
      <c r="M17" s="20">
        <v>76.7</v>
      </c>
      <c r="N17" s="21">
        <v>1</v>
      </c>
      <c r="O17" s="22">
        <f t="shared" si="0"/>
        <v>135.866666666667</v>
      </c>
      <c r="P17" s="23">
        <f>COUNTIFS($E$4:$E$91,E17,$O$4:$O$91,"&gt;"&amp;O17)+1</f>
        <v>1</v>
      </c>
    </row>
    <row r="18" ht="37" customHeight="1" spans="1:16">
      <c r="A18" s="4">
        <v>15</v>
      </c>
      <c r="B18" s="6" t="s">
        <v>76</v>
      </c>
      <c r="C18" s="6" t="s">
        <v>77</v>
      </c>
      <c r="D18" s="7">
        <v>1</v>
      </c>
      <c r="E18" s="9" t="s">
        <v>78</v>
      </c>
      <c r="F18" s="9" t="s">
        <v>79</v>
      </c>
      <c r="G18" s="9" t="s">
        <v>24</v>
      </c>
      <c r="H18" s="9" t="s">
        <v>80</v>
      </c>
      <c r="I18" s="9">
        <v>109</v>
      </c>
      <c r="J18" s="9">
        <v>82.5</v>
      </c>
      <c r="K18" s="9">
        <v>191.5</v>
      </c>
      <c r="L18" s="9">
        <v>1</v>
      </c>
      <c r="M18" s="20">
        <v>80</v>
      </c>
      <c r="N18" s="21">
        <v>2</v>
      </c>
      <c r="O18" s="22">
        <f t="shared" si="0"/>
        <v>143.833333333333</v>
      </c>
      <c r="P18" s="23">
        <f>COUNTIFS($E$4:$E$91,E18,$O$4:$O$91,"&gt;"&amp;O18)+1</f>
        <v>1</v>
      </c>
    </row>
    <row r="19" ht="37" customHeight="1" spans="1:16">
      <c r="A19" s="4">
        <v>16</v>
      </c>
      <c r="B19" s="6" t="s">
        <v>81</v>
      </c>
      <c r="C19" s="6" t="s">
        <v>82</v>
      </c>
      <c r="D19" s="7">
        <v>1</v>
      </c>
      <c r="E19" s="9" t="s">
        <v>83</v>
      </c>
      <c r="F19" s="9" t="s">
        <v>84</v>
      </c>
      <c r="G19" s="9" t="s">
        <v>20</v>
      </c>
      <c r="H19" s="9" t="s">
        <v>85</v>
      </c>
      <c r="I19" s="9">
        <v>88.5</v>
      </c>
      <c r="J19" s="9">
        <v>94</v>
      </c>
      <c r="K19" s="9">
        <v>182.5</v>
      </c>
      <c r="L19" s="9">
        <v>3</v>
      </c>
      <c r="M19" s="20">
        <v>84.6</v>
      </c>
      <c r="N19" s="21">
        <v>1</v>
      </c>
      <c r="O19" s="22">
        <f t="shared" si="0"/>
        <v>145.433333333333</v>
      </c>
      <c r="P19" s="23">
        <f>COUNTIFS($E$4:$E$91,E19,$O$4:$O$91,"&gt;"&amp;O19)+1</f>
        <v>1</v>
      </c>
    </row>
    <row r="20" ht="37" customHeight="1" spans="1:16">
      <c r="A20" s="4">
        <v>17</v>
      </c>
      <c r="B20" s="6" t="s">
        <v>86</v>
      </c>
      <c r="C20" s="6" t="s">
        <v>87</v>
      </c>
      <c r="D20" s="7">
        <v>1</v>
      </c>
      <c r="E20" s="9" t="s">
        <v>88</v>
      </c>
      <c r="F20" s="9" t="s">
        <v>89</v>
      </c>
      <c r="G20" s="9" t="s">
        <v>20</v>
      </c>
      <c r="H20" s="9" t="s">
        <v>90</v>
      </c>
      <c r="I20" s="9">
        <v>91</v>
      </c>
      <c r="J20" s="9">
        <v>93.5</v>
      </c>
      <c r="K20" s="9">
        <v>184.5</v>
      </c>
      <c r="L20" s="9">
        <v>2</v>
      </c>
      <c r="M20" s="20">
        <v>85.6</v>
      </c>
      <c r="N20" s="21">
        <v>1</v>
      </c>
      <c r="O20" s="22">
        <f t="shared" si="0"/>
        <v>147.1</v>
      </c>
      <c r="P20" s="23">
        <f>COUNTIFS($E$4:$E$91,E20,$O$4:$O$91,"&gt;"&amp;O20)+1</f>
        <v>1</v>
      </c>
    </row>
    <row r="21" ht="54" customHeight="1" spans="1:16">
      <c r="A21" s="4">
        <v>18</v>
      </c>
      <c r="B21" s="6" t="s">
        <v>91</v>
      </c>
      <c r="C21" s="6" t="s">
        <v>92</v>
      </c>
      <c r="D21" s="7">
        <v>1</v>
      </c>
      <c r="E21" s="9" t="s">
        <v>93</v>
      </c>
      <c r="F21" s="9" t="s">
        <v>94</v>
      </c>
      <c r="G21" s="9" t="s">
        <v>20</v>
      </c>
      <c r="H21" s="9" t="s">
        <v>95</v>
      </c>
      <c r="I21" s="9">
        <v>94.5</v>
      </c>
      <c r="J21" s="9">
        <v>113.5</v>
      </c>
      <c r="K21" s="9">
        <v>208</v>
      </c>
      <c r="L21" s="9">
        <v>1</v>
      </c>
      <c r="M21" s="20">
        <v>75.9</v>
      </c>
      <c r="N21" s="21">
        <v>1</v>
      </c>
      <c r="O21" s="22">
        <f t="shared" si="0"/>
        <v>145.233333333333</v>
      </c>
      <c r="P21" s="23">
        <f>COUNTIFS($E$4:$E$91,E21,$O$4:$O$91,"&gt;"&amp;O21)+1</f>
        <v>1</v>
      </c>
    </row>
    <row r="22" ht="37" customHeight="1" spans="1:16">
      <c r="A22" s="4">
        <v>19</v>
      </c>
      <c r="B22" s="6" t="s">
        <v>96</v>
      </c>
      <c r="C22" s="6" t="s">
        <v>97</v>
      </c>
      <c r="D22" s="7">
        <v>1</v>
      </c>
      <c r="E22" s="9" t="s">
        <v>98</v>
      </c>
      <c r="F22" s="9" t="s">
        <v>99</v>
      </c>
      <c r="G22" s="9" t="s">
        <v>24</v>
      </c>
      <c r="H22" s="9" t="s">
        <v>100</v>
      </c>
      <c r="I22" s="9">
        <v>80.5</v>
      </c>
      <c r="J22" s="9">
        <v>80.5</v>
      </c>
      <c r="K22" s="9">
        <v>161</v>
      </c>
      <c r="L22" s="9">
        <v>1</v>
      </c>
      <c r="M22" s="20">
        <v>73.66</v>
      </c>
      <c r="N22" s="21">
        <v>1</v>
      </c>
      <c r="O22" s="22">
        <f t="shared" si="0"/>
        <v>127.326666666667</v>
      </c>
      <c r="P22" s="23">
        <f>COUNTIFS($E$4:$E$91,E22,$O$4:$O$91,"&gt;"&amp;O22)+1</f>
        <v>1</v>
      </c>
    </row>
    <row r="23" ht="37" customHeight="1" spans="1:16">
      <c r="A23" s="4">
        <v>20</v>
      </c>
      <c r="B23" s="6" t="s">
        <v>101</v>
      </c>
      <c r="C23" s="6" t="s">
        <v>102</v>
      </c>
      <c r="D23" s="7">
        <v>1</v>
      </c>
      <c r="E23" s="9" t="s">
        <v>103</v>
      </c>
      <c r="F23" s="9" t="s">
        <v>104</v>
      </c>
      <c r="G23" s="9" t="s">
        <v>24</v>
      </c>
      <c r="H23" s="9" t="s">
        <v>105</v>
      </c>
      <c r="I23" s="9">
        <v>109.5</v>
      </c>
      <c r="J23" s="9">
        <v>102</v>
      </c>
      <c r="K23" s="9">
        <v>211.5</v>
      </c>
      <c r="L23" s="9">
        <v>1</v>
      </c>
      <c r="M23" s="20">
        <v>78.7</v>
      </c>
      <c r="N23" s="21">
        <v>1</v>
      </c>
      <c r="O23" s="22">
        <f t="shared" si="0"/>
        <v>149.2</v>
      </c>
      <c r="P23" s="23">
        <f>COUNTIFS($E$4:$E$91,E23,$O$4:$O$91,"&gt;"&amp;O23)+1</f>
        <v>1</v>
      </c>
    </row>
    <row r="24" ht="37" customHeight="1" spans="1:16">
      <c r="A24" s="4">
        <v>21</v>
      </c>
      <c r="B24" s="6"/>
      <c r="C24" s="6" t="s">
        <v>31</v>
      </c>
      <c r="D24" s="7">
        <v>1</v>
      </c>
      <c r="E24" s="9" t="s">
        <v>106</v>
      </c>
      <c r="F24" s="9" t="s">
        <v>107</v>
      </c>
      <c r="G24" s="9" t="s">
        <v>24</v>
      </c>
      <c r="H24" s="9" t="s">
        <v>108</v>
      </c>
      <c r="I24" s="9">
        <v>98.5</v>
      </c>
      <c r="J24" s="9">
        <v>102</v>
      </c>
      <c r="K24" s="9">
        <v>200.5</v>
      </c>
      <c r="L24" s="9">
        <v>1</v>
      </c>
      <c r="M24" s="20">
        <v>78.32</v>
      </c>
      <c r="N24" s="21">
        <v>1</v>
      </c>
      <c r="O24" s="22">
        <f t="shared" si="0"/>
        <v>145.153333333333</v>
      </c>
      <c r="P24" s="23">
        <f>COUNTIFS($E$4:$E$91,E24,$O$4:$O$91,"&gt;"&amp;O24)+1</f>
        <v>1</v>
      </c>
    </row>
    <row r="25" ht="37" customHeight="1" spans="1:16">
      <c r="A25" s="4">
        <v>22</v>
      </c>
      <c r="B25" s="6" t="s">
        <v>109</v>
      </c>
      <c r="C25" s="6" t="s">
        <v>110</v>
      </c>
      <c r="D25" s="9">
        <v>3</v>
      </c>
      <c r="E25" s="9" t="s">
        <v>111</v>
      </c>
      <c r="F25" s="9" t="s">
        <v>112</v>
      </c>
      <c r="G25" s="9" t="s">
        <v>20</v>
      </c>
      <c r="H25" s="9" t="s">
        <v>113</v>
      </c>
      <c r="I25" s="9">
        <v>92.5</v>
      </c>
      <c r="J25" s="9">
        <v>96.5</v>
      </c>
      <c r="K25" s="9">
        <v>189</v>
      </c>
      <c r="L25" s="9">
        <v>1</v>
      </c>
      <c r="M25" s="20">
        <v>73.72</v>
      </c>
      <c r="N25" s="21">
        <v>3</v>
      </c>
      <c r="O25" s="22">
        <f t="shared" si="0"/>
        <v>136.72</v>
      </c>
      <c r="P25" s="23">
        <f>COUNTIFS($E$4:$E$91,E25,$O$4:$O$91,"&gt;"&amp;O25)+1</f>
        <v>2</v>
      </c>
    </row>
    <row r="26" ht="37" customHeight="1" spans="1:16">
      <c r="A26" s="4">
        <v>23</v>
      </c>
      <c r="B26" s="6"/>
      <c r="C26" s="6"/>
      <c r="D26" s="9"/>
      <c r="E26" s="9" t="s">
        <v>111</v>
      </c>
      <c r="F26" s="9" t="s">
        <v>114</v>
      </c>
      <c r="G26" s="9" t="s">
        <v>24</v>
      </c>
      <c r="H26" s="9" t="s">
        <v>115</v>
      </c>
      <c r="I26" s="9">
        <v>91.5</v>
      </c>
      <c r="J26" s="9">
        <v>95</v>
      </c>
      <c r="K26" s="9">
        <v>186.5</v>
      </c>
      <c r="L26" s="9">
        <v>4</v>
      </c>
      <c r="M26" s="20">
        <v>71.84</v>
      </c>
      <c r="N26" s="21">
        <v>4</v>
      </c>
      <c r="O26" s="22">
        <f t="shared" si="0"/>
        <v>134.006666666667</v>
      </c>
      <c r="P26" s="23">
        <f>COUNTIFS($E$4:$E$91,E26,$O$4:$O$91,"&gt;"&amp;O26)+1</f>
        <v>3</v>
      </c>
    </row>
    <row r="27" ht="37" customHeight="1" spans="1:16">
      <c r="A27" s="4">
        <v>24</v>
      </c>
      <c r="B27" s="6"/>
      <c r="C27" s="6"/>
      <c r="D27" s="9"/>
      <c r="E27" s="9" t="s">
        <v>111</v>
      </c>
      <c r="F27" s="9" t="s">
        <v>116</v>
      </c>
      <c r="G27" s="9" t="s">
        <v>24</v>
      </c>
      <c r="H27" s="9" t="s">
        <v>117</v>
      </c>
      <c r="I27" s="9">
        <v>95.5</v>
      </c>
      <c r="J27" s="9">
        <v>80</v>
      </c>
      <c r="K27" s="9">
        <v>175.5</v>
      </c>
      <c r="L27" s="9">
        <v>7</v>
      </c>
      <c r="M27" s="20">
        <v>78.66</v>
      </c>
      <c r="N27" s="21">
        <v>1</v>
      </c>
      <c r="O27" s="22">
        <f t="shared" si="0"/>
        <v>137.16</v>
      </c>
      <c r="P27" s="23">
        <f>COUNTIFS($E$4:$E$91,E27,$O$4:$O$91,"&gt;"&amp;O27)+1</f>
        <v>1</v>
      </c>
    </row>
    <row r="28" ht="37" customHeight="1" spans="1:16">
      <c r="A28" s="4">
        <v>25</v>
      </c>
      <c r="B28" s="6" t="s">
        <v>118</v>
      </c>
      <c r="C28" s="6" t="s">
        <v>119</v>
      </c>
      <c r="D28" s="9">
        <v>2</v>
      </c>
      <c r="E28" s="9" t="s">
        <v>120</v>
      </c>
      <c r="F28" s="9" t="s">
        <v>121</v>
      </c>
      <c r="G28" s="9" t="s">
        <v>20</v>
      </c>
      <c r="H28" s="9" t="s">
        <v>122</v>
      </c>
      <c r="I28" s="9">
        <v>108.5</v>
      </c>
      <c r="J28" s="9">
        <v>97.5</v>
      </c>
      <c r="K28" s="9">
        <v>206</v>
      </c>
      <c r="L28" s="9">
        <v>2</v>
      </c>
      <c r="M28" s="20">
        <v>77.02</v>
      </c>
      <c r="N28" s="21">
        <v>2</v>
      </c>
      <c r="O28" s="22">
        <f t="shared" si="0"/>
        <v>145.686666666667</v>
      </c>
      <c r="P28" s="23">
        <f>COUNTIFS($E$4:$E$91,E28,$O$4:$O$91,"&gt;"&amp;O28)+1</f>
        <v>1</v>
      </c>
    </row>
    <row r="29" ht="37" customHeight="1" spans="1:16">
      <c r="A29" s="4">
        <v>26</v>
      </c>
      <c r="B29" s="6"/>
      <c r="C29" s="6"/>
      <c r="D29" s="9"/>
      <c r="E29" s="9" t="s">
        <v>120</v>
      </c>
      <c r="F29" s="9" t="s">
        <v>123</v>
      </c>
      <c r="G29" s="9" t="s">
        <v>24</v>
      </c>
      <c r="H29" s="9" t="s">
        <v>124</v>
      </c>
      <c r="I29" s="9">
        <v>101</v>
      </c>
      <c r="J29" s="9">
        <v>102</v>
      </c>
      <c r="K29" s="9">
        <v>203</v>
      </c>
      <c r="L29" s="9">
        <v>3</v>
      </c>
      <c r="M29" s="20">
        <v>75.22</v>
      </c>
      <c r="N29" s="21">
        <v>3</v>
      </c>
      <c r="O29" s="22">
        <f t="shared" si="0"/>
        <v>142.886666666667</v>
      </c>
      <c r="P29" s="23">
        <f>COUNTIFS($E$4:$E$91,E29,$O$4:$O$91,"&gt;"&amp;O29)+1</f>
        <v>2</v>
      </c>
    </row>
    <row r="30" ht="37" customHeight="1" spans="1:16">
      <c r="A30" s="4">
        <v>27</v>
      </c>
      <c r="B30" s="6" t="s">
        <v>125</v>
      </c>
      <c r="C30" s="6" t="s">
        <v>18</v>
      </c>
      <c r="D30" s="9">
        <v>1</v>
      </c>
      <c r="E30" s="9" t="s">
        <v>126</v>
      </c>
      <c r="F30" s="9" t="s">
        <v>127</v>
      </c>
      <c r="G30" s="9" t="s">
        <v>24</v>
      </c>
      <c r="H30" s="9" t="s">
        <v>128</v>
      </c>
      <c r="I30" s="9">
        <v>83.5</v>
      </c>
      <c r="J30" s="9">
        <v>103.5</v>
      </c>
      <c r="K30" s="9">
        <v>187</v>
      </c>
      <c r="L30" s="9">
        <v>1</v>
      </c>
      <c r="M30" s="20">
        <v>79</v>
      </c>
      <c r="N30" s="21">
        <v>1</v>
      </c>
      <c r="O30" s="22">
        <f t="shared" si="0"/>
        <v>141.333333333333</v>
      </c>
      <c r="P30" s="23">
        <f>COUNTIFS($E$4:$E$91,E30,$O$4:$O$91,"&gt;"&amp;O30)+1</f>
        <v>1</v>
      </c>
    </row>
    <row r="31" ht="43" customHeight="1" spans="1:16">
      <c r="A31" s="4">
        <v>28</v>
      </c>
      <c r="B31" s="6"/>
      <c r="C31" s="6" t="s">
        <v>129</v>
      </c>
      <c r="D31" s="9">
        <v>2</v>
      </c>
      <c r="E31" s="9" t="s">
        <v>130</v>
      </c>
      <c r="F31" s="9" t="s">
        <v>131</v>
      </c>
      <c r="G31" s="9" t="s">
        <v>20</v>
      </c>
      <c r="H31" s="9" t="s">
        <v>132</v>
      </c>
      <c r="I31" s="9">
        <v>69</v>
      </c>
      <c r="J31" s="9">
        <v>43</v>
      </c>
      <c r="K31" s="9">
        <v>112</v>
      </c>
      <c r="L31" s="9">
        <v>1</v>
      </c>
      <c r="M31" s="20">
        <v>77</v>
      </c>
      <c r="N31" s="21">
        <v>1</v>
      </c>
      <c r="O31" s="22">
        <f t="shared" si="0"/>
        <v>114.333333333333</v>
      </c>
      <c r="P31" s="23">
        <f>COUNTIFS($E$4:$E$91,E31,$O$4:$O$91,"&gt;"&amp;O31)+1</f>
        <v>1</v>
      </c>
    </row>
    <row r="32" ht="37" customHeight="1" spans="1:16">
      <c r="A32" s="4">
        <v>29</v>
      </c>
      <c r="B32" s="6"/>
      <c r="C32" s="6" t="s">
        <v>119</v>
      </c>
      <c r="D32" s="9">
        <v>2</v>
      </c>
      <c r="E32" s="9" t="s">
        <v>133</v>
      </c>
      <c r="F32" s="9" t="s">
        <v>134</v>
      </c>
      <c r="G32" s="9" t="s">
        <v>20</v>
      </c>
      <c r="H32" s="9" t="s">
        <v>135</v>
      </c>
      <c r="I32" s="9">
        <v>101</v>
      </c>
      <c r="J32" s="9">
        <v>85</v>
      </c>
      <c r="K32" s="9">
        <v>186</v>
      </c>
      <c r="L32" s="9">
        <v>3</v>
      </c>
      <c r="M32" s="20">
        <v>82.3</v>
      </c>
      <c r="N32" s="21">
        <v>1</v>
      </c>
      <c r="O32" s="22">
        <f t="shared" si="0"/>
        <v>144.3</v>
      </c>
      <c r="P32" s="23">
        <f>COUNTIFS($E$4:$E$91,E32,$O$4:$O$91,"&gt;"&amp;O32)+1</f>
        <v>1</v>
      </c>
    </row>
    <row r="33" ht="36" customHeight="1" spans="1:16">
      <c r="A33" s="4">
        <v>30</v>
      </c>
      <c r="B33" s="6"/>
      <c r="C33" s="6"/>
      <c r="D33" s="9"/>
      <c r="E33" s="9" t="s">
        <v>133</v>
      </c>
      <c r="F33" s="9" t="s">
        <v>136</v>
      </c>
      <c r="G33" s="9" t="s">
        <v>20</v>
      </c>
      <c r="H33" s="9" t="s">
        <v>137</v>
      </c>
      <c r="I33" s="9">
        <v>82</v>
      </c>
      <c r="J33" s="9">
        <v>100.5</v>
      </c>
      <c r="K33" s="9">
        <v>182.5</v>
      </c>
      <c r="L33" s="9">
        <v>4</v>
      </c>
      <c r="M33" s="20">
        <v>79.4</v>
      </c>
      <c r="N33" s="21">
        <v>2</v>
      </c>
      <c r="O33" s="22">
        <f t="shared" si="0"/>
        <v>140.233333333333</v>
      </c>
      <c r="P33" s="23">
        <f>COUNTIFS($E$4:$E$91,E33,$O$4:$O$91,"&gt;"&amp;O33)+1</f>
        <v>2</v>
      </c>
    </row>
    <row r="34" ht="37" customHeight="1" spans="1:16">
      <c r="A34" s="4">
        <v>31</v>
      </c>
      <c r="B34" s="8" t="s">
        <v>138</v>
      </c>
      <c r="C34" s="6" t="s">
        <v>139</v>
      </c>
      <c r="D34" s="9">
        <v>1</v>
      </c>
      <c r="E34" s="9" t="s">
        <v>140</v>
      </c>
      <c r="F34" s="9" t="s">
        <v>141</v>
      </c>
      <c r="G34" s="9" t="s">
        <v>20</v>
      </c>
      <c r="H34" s="9" t="s">
        <v>142</v>
      </c>
      <c r="I34" s="9">
        <v>116.5</v>
      </c>
      <c r="J34" s="9">
        <v>109</v>
      </c>
      <c r="K34" s="9">
        <v>225.5</v>
      </c>
      <c r="L34" s="9">
        <v>1</v>
      </c>
      <c r="M34" s="20">
        <v>76.5</v>
      </c>
      <c r="N34" s="21">
        <v>2</v>
      </c>
      <c r="O34" s="22">
        <f t="shared" si="0"/>
        <v>151.666666666667</v>
      </c>
      <c r="P34" s="23">
        <f>COUNTIFS($E$4:$E$91,E34,$O$4:$O$91,"&gt;"&amp;O34)+1</f>
        <v>1</v>
      </c>
    </row>
    <row r="35" ht="37" customHeight="1" spans="1:16">
      <c r="A35" s="4">
        <v>32</v>
      </c>
      <c r="B35" s="10"/>
      <c r="C35" s="6" t="s">
        <v>143</v>
      </c>
      <c r="D35" s="9">
        <v>1</v>
      </c>
      <c r="E35" s="9" t="s">
        <v>144</v>
      </c>
      <c r="F35" s="9" t="s">
        <v>145</v>
      </c>
      <c r="G35" s="9" t="s">
        <v>20</v>
      </c>
      <c r="H35" s="9" t="s">
        <v>146</v>
      </c>
      <c r="I35" s="9">
        <v>84</v>
      </c>
      <c r="J35" s="9">
        <v>89.5</v>
      </c>
      <c r="K35" s="9">
        <v>173.5</v>
      </c>
      <c r="L35" s="9">
        <v>2</v>
      </c>
      <c r="M35" s="20">
        <v>76.8</v>
      </c>
      <c r="N35" s="21">
        <v>1</v>
      </c>
      <c r="O35" s="22">
        <f t="shared" si="0"/>
        <v>134.633333333333</v>
      </c>
      <c r="P35" s="23">
        <f>COUNTIFS($E$4:$E$91,E35,$O$4:$O$91,"&gt;"&amp;O35)+1</f>
        <v>1</v>
      </c>
    </row>
    <row r="36" ht="37" customHeight="1" spans="1:16">
      <c r="A36" s="4">
        <v>33</v>
      </c>
      <c r="B36" s="11"/>
      <c r="C36" s="6" t="s">
        <v>31</v>
      </c>
      <c r="D36" s="9">
        <v>1</v>
      </c>
      <c r="E36" s="9" t="s">
        <v>147</v>
      </c>
      <c r="F36" s="9" t="s">
        <v>148</v>
      </c>
      <c r="G36" s="9" t="s">
        <v>20</v>
      </c>
      <c r="H36" s="9" t="s">
        <v>149</v>
      </c>
      <c r="I36" s="9">
        <v>105</v>
      </c>
      <c r="J36" s="9">
        <v>110</v>
      </c>
      <c r="K36" s="9">
        <v>215</v>
      </c>
      <c r="L36" s="9">
        <v>1</v>
      </c>
      <c r="M36" s="20">
        <v>81.8</v>
      </c>
      <c r="N36" s="21">
        <v>1</v>
      </c>
      <c r="O36" s="22">
        <f t="shared" si="0"/>
        <v>153.466666666667</v>
      </c>
      <c r="P36" s="23">
        <f>COUNTIFS($E$4:$E$91,E36,$O$4:$O$91,"&gt;"&amp;O36)+1</f>
        <v>1</v>
      </c>
    </row>
    <row r="37" ht="37" customHeight="1" spans="1:16">
      <c r="A37" s="4">
        <v>34</v>
      </c>
      <c r="B37" s="6" t="s">
        <v>150</v>
      </c>
      <c r="C37" s="6" t="s">
        <v>151</v>
      </c>
      <c r="D37" s="9">
        <v>1</v>
      </c>
      <c r="E37" s="9" t="s">
        <v>152</v>
      </c>
      <c r="F37" s="9" t="s">
        <v>153</v>
      </c>
      <c r="G37" s="9" t="s">
        <v>24</v>
      </c>
      <c r="H37" s="9" t="s">
        <v>154</v>
      </c>
      <c r="I37" s="9">
        <v>106.5</v>
      </c>
      <c r="J37" s="9">
        <v>70</v>
      </c>
      <c r="K37" s="9">
        <v>176.5</v>
      </c>
      <c r="L37" s="9">
        <v>3</v>
      </c>
      <c r="M37" s="20">
        <v>82.1</v>
      </c>
      <c r="N37" s="21">
        <v>1</v>
      </c>
      <c r="O37" s="22">
        <f t="shared" si="0"/>
        <v>140.933333333333</v>
      </c>
      <c r="P37" s="23">
        <f>COUNTIFS($E$4:$E$91,E37,$O$4:$O$91,"&gt;"&amp;O37)+1</f>
        <v>1</v>
      </c>
    </row>
    <row r="38" ht="37" customHeight="1" spans="1:16">
      <c r="A38" s="4">
        <v>35</v>
      </c>
      <c r="B38" s="6"/>
      <c r="C38" s="6" t="s">
        <v>155</v>
      </c>
      <c r="D38" s="9">
        <v>1</v>
      </c>
      <c r="E38" s="9" t="s">
        <v>156</v>
      </c>
      <c r="F38" s="9" t="s">
        <v>157</v>
      </c>
      <c r="G38" s="9" t="s">
        <v>20</v>
      </c>
      <c r="H38" s="9" t="s">
        <v>158</v>
      </c>
      <c r="I38" s="9">
        <v>91</v>
      </c>
      <c r="J38" s="9">
        <v>79.5</v>
      </c>
      <c r="K38" s="9">
        <v>170.5</v>
      </c>
      <c r="L38" s="9">
        <v>1</v>
      </c>
      <c r="M38" s="20">
        <v>72.6</v>
      </c>
      <c r="N38" s="21">
        <v>1</v>
      </c>
      <c r="O38" s="22">
        <f t="shared" si="0"/>
        <v>129.433333333333</v>
      </c>
      <c r="P38" s="23">
        <f>COUNTIFS($E$4:$E$91,E38,$O$4:$O$91,"&gt;"&amp;O38)+1</f>
        <v>1</v>
      </c>
    </row>
    <row r="39" ht="37" customHeight="1" spans="1:16">
      <c r="A39" s="4">
        <v>36</v>
      </c>
      <c r="B39" s="6"/>
      <c r="C39" s="6" t="s">
        <v>31</v>
      </c>
      <c r="D39" s="9">
        <v>1</v>
      </c>
      <c r="E39" s="9" t="s">
        <v>159</v>
      </c>
      <c r="F39" s="9" t="s">
        <v>160</v>
      </c>
      <c r="G39" s="9" t="s">
        <v>20</v>
      </c>
      <c r="H39" s="9" t="s">
        <v>161</v>
      </c>
      <c r="I39" s="9">
        <v>80.5</v>
      </c>
      <c r="J39" s="9">
        <v>113.5</v>
      </c>
      <c r="K39" s="9">
        <v>194</v>
      </c>
      <c r="L39" s="9">
        <v>2</v>
      </c>
      <c r="M39" s="20">
        <v>75.4</v>
      </c>
      <c r="N39" s="21">
        <v>1</v>
      </c>
      <c r="O39" s="22">
        <f t="shared" si="0"/>
        <v>140.066666666667</v>
      </c>
      <c r="P39" s="23">
        <f>COUNTIFS($E$4:$E$91,E39,$O$4:$O$91,"&gt;"&amp;O39)+1</f>
        <v>1</v>
      </c>
    </row>
    <row r="40" ht="37" customHeight="1" spans="1:16">
      <c r="A40" s="4">
        <v>37</v>
      </c>
      <c r="B40" s="6" t="s">
        <v>162</v>
      </c>
      <c r="C40" s="6" t="s">
        <v>163</v>
      </c>
      <c r="D40" s="9">
        <v>1</v>
      </c>
      <c r="E40" s="9" t="s">
        <v>164</v>
      </c>
      <c r="F40" s="9" t="s">
        <v>165</v>
      </c>
      <c r="G40" s="9" t="s">
        <v>20</v>
      </c>
      <c r="H40" s="9" t="s">
        <v>166</v>
      </c>
      <c r="I40" s="9">
        <v>94.5</v>
      </c>
      <c r="J40" s="9">
        <v>85</v>
      </c>
      <c r="K40" s="9">
        <v>179.5</v>
      </c>
      <c r="L40" s="9">
        <v>1</v>
      </c>
      <c r="M40" s="20">
        <v>77.1</v>
      </c>
      <c r="N40" s="21">
        <v>1</v>
      </c>
      <c r="O40" s="22">
        <f t="shared" si="0"/>
        <v>136.933333333333</v>
      </c>
      <c r="P40" s="23">
        <f>COUNTIFS($E$4:$E$91,E40,$O$4:$O$91,"&gt;"&amp;O40)+1</f>
        <v>1</v>
      </c>
    </row>
    <row r="41" ht="50" customHeight="1" spans="1:16">
      <c r="A41" s="4">
        <v>38</v>
      </c>
      <c r="B41" s="6" t="s">
        <v>167</v>
      </c>
      <c r="C41" s="6" t="s">
        <v>31</v>
      </c>
      <c r="D41" s="9">
        <v>1</v>
      </c>
      <c r="E41" s="9" t="s">
        <v>168</v>
      </c>
      <c r="F41" s="9" t="s">
        <v>169</v>
      </c>
      <c r="G41" s="9" t="s">
        <v>20</v>
      </c>
      <c r="H41" s="9" t="s">
        <v>170</v>
      </c>
      <c r="I41" s="9">
        <v>101.5</v>
      </c>
      <c r="J41" s="9">
        <v>100</v>
      </c>
      <c r="K41" s="9">
        <v>201.5</v>
      </c>
      <c r="L41" s="9">
        <v>1</v>
      </c>
      <c r="M41" s="20">
        <v>82.8</v>
      </c>
      <c r="N41" s="21">
        <v>1</v>
      </c>
      <c r="O41" s="22">
        <f t="shared" si="0"/>
        <v>149.966666666667</v>
      </c>
      <c r="P41" s="23">
        <f>COUNTIFS($E$4:$E$91,E41,$O$4:$O$91,"&gt;"&amp;O41)+1</f>
        <v>1</v>
      </c>
    </row>
    <row r="42" ht="37" customHeight="1" spans="1:16">
      <c r="A42" s="4">
        <v>39</v>
      </c>
      <c r="B42" s="8" t="s">
        <v>171</v>
      </c>
      <c r="C42" s="6" t="s">
        <v>18</v>
      </c>
      <c r="D42" s="9">
        <v>1</v>
      </c>
      <c r="E42" s="9" t="s">
        <v>172</v>
      </c>
      <c r="F42" s="9" t="s">
        <v>173</v>
      </c>
      <c r="G42" s="9" t="s">
        <v>20</v>
      </c>
      <c r="H42" s="9" t="s">
        <v>174</v>
      </c>
      <c r="I42" s="9">
        <v>92.5</v>
      </c>
      <c r="J42" s="9">
        <v>97</v>
      </c>
      <c r="K42" s="9">
        <v>189.5</v>
      </c>
      <c r="L42" s="9">
        <v>2</v>
      </c>
      <c r="M42" s="20">
        <v>81.74</v>
      </c>
      <c r="N42" s="21">
        <v>1</v>
      </c>
      <c r="O42" s="22">
        <f t="shared" si="0"/>
        <v>144.906666666667</v>
      </c>
      <c r="P42" s="23">
        <f>COUNTIFS($E$4:$E$91,E42,$O$4:$O$91,"&gt;"&amp;O42)+1</f>
        <v>1</v>
      </c>
    </row>
    <row r="43" ht="37" customHeight="1" spans="1:16">
      <c r="A43" s="4">
        <v>40</v>
      </c>
      <c r="B43" s="10"/>
      <c r="C43" s="6" t="s">
        <v>175</v>
      </c>
      <c r="D43" s="9">
        <v>1</v>
      </c>
      <c r="E43" s="9" t="s">
        <v>176</v>
      </c>
      <c r="F43" s="9" t="s">
        <v>177</v>
      </c>
      <c r="G43" s="9" t="s">
        <v>24</v>
      </c>
      <c r="H43" s="9" t="s">
        <v>178</v>
      </c>
      <c r="I43" s="9">
        <v>90.5</v>
      </c>
      <c r="J43" s="9">
        <v>109.5</v>
      </c>
      <c r="K43" s="9">
        <v>200</v>
      </c>
      <c r="L43" s="9">
        <v>1</v>
      </c>
      <c r="M43" s="20">
        <v>78.6</v>
      </c>
      <c r="N43" s="21">
        <v>2</v>
      </c>
      <c r="O43" s="22">
        <f t="shared" si="0"/>
        <v>145.266666666667</v>
      </c>
      <c r="P43" s="23">
        <f>COUNTIFS($E$4:$E$91,E43,$O$4:$O$91,"&gt;"&amp;O43)+1</f>
        <v>1</v>
      </c>
    </row>
    <row r="44" ht="37" customHeight="1" spans="1:16">
      <c r="A44" s="4">
        <v>41</v>
      </c>
      <c r="B44" s="10"/>
      <c r="C44" s="6" t="s">
        <v>179</v>
      </c>
      <c r="D44" s="9">
        <v>1</v>
      </c>
      <c r="E44" s="9" t="s">
        <v>180</v>
      </c>
      <c r="F44" s="9" t="s">
        <v>181</v>
      </c>
      <c r="G44" s="9" t="s">
        <v>24</v>
      </c>
      <c r="H44" s="9" t="s">
        <v>182</v>
      </c>
      <c r="I44" s="9">
        <v>105.5</v>
      </c>
      <c r="J44" s="9">
        <v>94.5</v>
      </c>
      <c r="K44" s="9">
        <v>200</v>
      </c>
      <c r="L44" s="9">
        <v>1</v>
      </c>
      <c r="M44" s="20">
        <v>78.4</v>
      </c>
      <c r="N44" s="21">
        <v>1</v>
      </c>
      <c r="O44" s="22">
        <f t="shared" si="0"/>
        <v>145.066666666667</v>
      </c>
      <c r="P44" s="23">
        <f>COUNTIFS($E$4:$E$91,E44,$O$4:$O$91,"&gt;"&amp;O44)+1</f>
        <v>1</v>
      </c>
    </row>
    <row r="45" ht="37" customHeight="1" spans="1:16">
      <c r="A45" s="4">
        <v>42</v>
      </c>
      <c r="B45" s="11"/>
      <c r="C45" s="6" t="s">
        <v>183</v>
      </c>
      <c r="D45" s="9">
        <v>1</v>
      </c>
      <c r="E45" s="9" t="s">
        <v>184</v>
      </c>
      <c r="F45" s="9" t="s">
        <v>185</v>
      </c>
      <c r="G45" s="9" t="s">
        <v>20</v>
      </c>
      <c r="H45" s="27" t="s">
        <v>186</v>
      </c>
      <c r="I45" s="13">
        <v>87.5</v>
      </c>
      <c r="J45" s="13">
        <v>97</v>
      </c>
      <c r="K45" s="13">
        <v>184.5</v>
      </c>
      <c r="L45" s="9">
        <v>4</v>
      </c>
      <c r="M45" s="20">
        <v>78.5</v>
      </c>
      <c r="N45" s="21">
        <v>1</v>
      </c>
      <c r="O45" s="22">
        <f t="shared" si="0"/>
        <v>140</v>
      </c>
      <c r="P45" s="23">
        <f>COUNTIFS($E$4:$E$91,E45,$O$4:$O$91,"&gt;"&amp;O45)+1</f>
        <v>1</v>
      </c>
    </row>
    <row r="46" ht="57" customHeight="1" spans="1:16">
      <c r="A46" s="4">
        <v>43</v>
      </c>
      <c r="B46" s="6" t="s">
        <v>187</v>
      </c>
      <c r="C46" s="6" t="s">
        <v>188</v>
      </c>
      <c r="D46" s="9">
        <v>1</v>
      </c>
      <c r="E46" s="9" t="s">
        <v>189</v>
      </c>
      <c r="F46" s="9" t="s">
        <v>190</v>
      </c>
      <c r="G46" s="9" t="s">
        <v>24</v>
      </c>
      <c r="H46" s="9" t="s">
        <v>191</v>
      </c>
      <c r="I46" s="9">
        <v>82.5</v>
      </c>
      <c r="J46" s="9">
        <v>101</v>
      </c>
      <c r="K46" s="9">
        <v>183.5</v>
      </c>
      <c r="L46" s="9">
        <v>3</v>
      </c>
      <c r="M46" s="20">
        <v>83.5</v>
      </c>
      <c r="N46" s="21">
        <v>1</v>
      </c>
      <c r="O46" s="22">
        <f t="shared" si="0"/>
        <v>144.666666666667</v>
      </c>
      <c r="P46" s="23">
        <f>COUNTIFS($E$4:$E$91,E46,$O$4:$O$91,"&gt;"&amp;O46)+1</f>
        <v>1</v>
      </c>
    </row>
    <row r="47" ht="54" customHeight="1" spans="1:16">
      <c r="A47" s="4">
        <v>44</v>
      </c>
      <c r="B47" s="6" t="s">
        <v>192</v>
      </c>
      <c r="C47" s="6" t="s">
        <v>42</v>
      </c>
      <c r="D47" s="9">
        <v>1</v>
      </c>
      <c r="E47" s="9" t="s">
        <v>193</v>
      </c>
      <c r="F47" s="9" t="s">
        <v>194</v>
      </c>
      <c r="G47" s="9" t="s">
        <v>20</v>
      </c>
      <c r="H47" s="9" t="s">
        <v>195</v>
      </c>
      <c r="I47" s="9">
        <v>94.5</v>
      </c>
      <c r="J47" s="9">
        <v>96.5</v>
      </c>
      <c r="K47" s="9">
        <v>191</v>
      </c>
      <c r="L47" s="9">
        <v>2</v>
      </c>
      <c r="M47" s="20">
        <v>75.1</v>
      </c>
      <c r="N47" s="21">
        <v>2</v>
      </c>
      <c r="O47" s="22">
        <f t="shared" si="0"/>
        <v>138.766666666667</v>
      </c>
      <c r="P47" s="23">
        <f>COUNTIFS($E$4:$E$91,E47,$O$4:$O$91,"&gt;"&amp;O47)+1</f>
        <v>1</v>
      </c>
    </row>
    <row r="48" ht="37" customHeight="1" spans="1:16">
      <c r="A48" s="4">
        <v>45</v>
      </c>
      <c r="B48" s="6" t="s">
        <v>196</v>
      </c>
      <c r="C48" s="6" t="s">
        <v>42</v>
      </c>
      <c r="D48" s="9">
        <v>2</v>
      </c>
      <c r="E48" s="9" t="s">
        <v>197</v>
      </c>
      <c r="F48" s="9" t="s">
        <v>198</v>
      </c>
      <c r="G48" s="9" t="s">
        <v>24</v>
      </c>
      <c r="H48" s="9" t="s">
        <v>199</v>
      </c>
      <c r="I48" s="9">
        <v>108</v>
      </c>
      <c r="J48" s="9">
        <v>97.5</v>
      </c>
      <c r="K48" s="9">
        <v>205.5</v>
      </c>
      <c r="L48" s="9">
        <v>1</v>
      </c>
      <c r="M48" s="20">
        <v>76.2</v>
      </c>
      <c r="N48" s="21">
        <v>4</v>
      </c>
      <c r="O48" s="22">
        <f t="shared" si="0"/>
        <v>144.7</v>
      </c>
      <c r="P48" s="23">
        <f>COUNTIFS($E$4:$E$91,E48,$O$4:$O$91,"&gt;"&amp;O48)+1</f>
        <v>2</v>
      </c>
    </row>
    <row r="49" ht="37" customHeight="1" spans="1:16">
      <c r="A49" s="4">
        <v>46</v>
      </c>
      <c r="B49" s="6"/>
      <c r="C49" s="6"/>
      <c r="D49" s="9"/>
      <c r="E49" s="9" t="s">
        <v>197</v>
      </c>
      <c r="F49" s="9" t="s">
        <v>200</v>
      </c>
      <c r="G49" s="9" t="s">
        <v>20</v>
      </c>
      <c r="H49" s="9" t="s">
        <v>201</v>
      </c>
      <c r="I49" s="9">
        <v>92.5</v>
      </c>
      <c r="J49" s="9">
        <v>98.5</v>
      </c>
      <c r="K49" s="9">
        <v>191</v>
      </c>
      <c r="L49" s="9">
        <v>6</v>
      </c>
      <c r="M49" s="20">
        <v>83.5</v>
      </c>
      <c r="N49" s="21">
        <v>1</v>
      </c>
      <c r="O49" s="22">
        <f t="shared" si="0"/>
        <v>147.166666666667</v>
      </c>
      <c r="P49" s="23">
        <f>COUNTIFS($E$4:$E$91,E49,$O$4:$O$91,"&gt;"&amp;O49)+1</f>
        <v>1</v>
      </c>
    </row>
    <row r="50" ht="37" customHeight="1" spans="1:16">
      <c r="A50" s="4">
        <v>47</v>
      </c>
      <c r="B50" s="6" t="s">
        <v>202</v>
      </c>
      <c r="C50" s="6" t="s">
        <v>163</v>
      </c>
      <c r="D50" s="9">
        <v>1</v>
      </c>
      <c r="E50" s="9" t="s">
        <v>203</v>
      </c>
      <c r="F50" s="9" t="s">
        <v>204</v>
      </c>
      <c r="G50" s="9" t="s">
        <v>24</v>
      </c>
      <c r="H50" s="9" t="s">
        <v>205</v>
      </c>
      <c r="I50" s="9">
        <v>65</v>
      </c>
      <c r="J50" s="9">
        <v>60</v>
      </c>
      <c r="K50" s="9">
        <v>125</v>
      </c>
      <c r="L50" s="9">
        <v>1</v>
      </c>
      <c r="M50" s="20">
        <v>72.62</v>
      </c>
      <c r="N50" s="21">
        <v>1</v>
      </c>
      <c r="O50" s="22">
        <f t="shared" si="0"/>
        <v>114.286666666667</v>
      </c>
      <c r="P50" s="23">
        <f>COUNTIFS($E$4:$E$91,E50,$O$4:$O$91,"&gt;"&amp;O50)+1</f>
        <v>1</v>
      </c>
    </row>
    <row r="51" ht="37" customHeight="1" spans="1:16">
      <c r="A51" s="4">
        <v>48</v>
      </c>
      <c r="B51" s="8" t="s">
        <v>206</v>
      </c>
      <c r="C51" s="6" t="s">
        <v>163</v>
      </c>
      <c r="D51" s="9">
        <v>1</v>
      </c>
      <c r="E51" s="9" t="s">
        <v>207</v>
      </c>
      <c r="F51" s="9" t="s">
        <v>208</v>
      </c>
      <c r="G51" s="9" t="s">
        <v>20</v>
      </c>
      <c r="H51" s="9" t="s">
        <v>209</v>
      </c>
      <c r="I51" s="9">
        <v>77.5</v>
      </c>
      <c r="J51" s="9">
        <v>55</v>
      </c>
      <c r="K51" s="9">
        <v>132.5</v>
      </c>
      <c r="L51" s="9">
        <v>1</v>
      </c>
      <c r="M51" s="20">
        <v>74</v>
      </c>
      <c r="N51" s="21">
        <v>1</v>
      </c>
      <c r="O51" s="22">
        <f t="shared" si="0"/>
        <v>118.166666666667</v>
      </c>
      <c r="P51" s="23">
        <f>COUNTIFS($E$4:$E$91,E51,$O$4:$O$91,"&gt;"&amp;O51)+1</f>
        <v>1</v>
      </c>
    </row>
    <row r="52" ht="37" customHeight="1" spans="1:16">
      <c r="A52" s="4">
        <v>49</v>
      </c>
      <c r="B52" s="8" t="s">
        <v>206</v>
      </c>
      <c r="C52" s="6" t="s">
        <v>210</v>
      </c>
      <c r="D52" s="9">
        <v>3</v>
      </c>
      <c r="E52" s="9" t="s">
        <v>211</v>
      </c>
      <c r="F52" s="9" t="s">
        <v>212</v>
      </c>
      <c r="G52" s="9" t="s">
        <v>24</v>
      </c>
      <c r="H52" s="9" t="s">
        <v>213</v>
      </c>
      <c r="I52" s="9">
        <v>108</v>
      </c>
      <c r="J52" s="9">
        <v>104</v>
      </c>
      <c r="K52" s="9">
        <v>212</v>
      </c>
      <c r="L52" s="9">
        <v>1</v>
      </c>
      <c r="M52" s="20">
        <v>77</v>
      </c>
      <c r="N52" s="21">
        <v>5</v>
      </c>
      <c r="O52" s="22">
        <f t="shared" si="0"/>
        <v>147.666666666667</v>
      </c>
      <c r="P52" s="23">
        <f>COUNTIFS($E$4:$E$91,E52,$O$4:$O$91,"&gt;"&amp;O52)+1</f>
        <v>1</v>
      </c>
    </row>
    <row r="53" ht="37" customHeight="1" spans="1:16">
      <c r="A53" s="4">
        <v>50</v>
      </c>
      <c r="B53" s="10"/>
      <c r="C53" s="6"/>
      <c r="D53" s="9"/>
      <c r="E53" s="9" t="s">
        <v>211</v>
      </c>
      <c r="F53" s="9" t="s">
        <v>214</v>
      </c>
      <c r="G53" s="9" t="s">
        <v>24</v>
      </c>
      <c r="H53" s="9" t="s">
        <v>215</v>
      </c>
      <c r="I53" s="9">
        <v>112.5</v>
      </c>
      <c r="J53" s="9">
        <v>96.5</v>
      </c>
      <c r="K53" s="9">
        <v>209</v>
      </c>
      <c r="L53" s="9">
        <v>2</v>
      </c>
      <c r="M53" s="20">
        <v>77.24</v>
      </c>
      <c r="N53" s="21">
        <v>4</v>
      </c>
      <c r="O53" s="22">
        <f t="shared" si="0"/>
        <v>146.906666666667</v>
      </c>
      <c r="P53" s="23">
        <f>COUNTIFS($E$4:$E$91,E53,$O$4:$O$91,"&gt;"&amp;O53)+1</f>
        <v>2</v>
      </c>
    </row>
    <row r="54" ht="37" customHeight="1" spans="1:16">
      <c r="A54" s="4">
        <v>51</v>
      </c>
      <c r="B54" s="10"/>
      <c r="C54" s="6"/>
      <c r="D54" s="9"/>
      <c r="E54" s="9" t="s">
        <v>211</v>
      </c>
      <c r="F54" s="9" t="s">
        <v>216</v>
      </c>
      <c r="G54" s="9" t="s">
        <v>24</v>
      </c>
      <c r="H54" s="9" t="s">
        <v>217</v>
      </c>
      <c r="I54" s="9">
        <v>107</v>
      </c>
      <c r="J54" s="9">
        <v>82.5</v>
      </c>
      <c r="K54" s="9">
        <v>189.5</v>
      </c>
      <c r="L54" s="9">
        <v>4</v>
      </c>
      <c r="M54" s="20">
        <v>80.2</v>
      </c>
      <c r="N54" s="21">
        <v>1</v>
      </c>
      <c r="O54" s="22">
        <f t="shared" si="0"/>
        <v>143.366666666667</v>
      </c>
      <c r="P54" s="23">
        <f>COUNTIFS($E$4:$E$91,E54,$O$4:$O$91,"&gt;"&amp;O54)+1</f>
        <v>3</v>
      </c>
    </row>
    <row r="55" ht="37" customHeight="1" spans="1:16">
      <c r="A55" s="4">
        <v>52</v>
      </c>
      <c r="B55" s="6" t="s">
        <v>218</v>
      </c>
      <c r="C55" s="6" t="s">
        <v>219</v>
      </c>
      <c r="D55" s="9">
        <v>1</v>
      </c>
      <c r="E55" s="9" t="s">
        <v>220</v>
      </c>
      <c r="F55" s="9" t="s">
        <v>221</v>
      </c>
      <c r="G55" s="9" t="s">
        <v>20</v>
      </c>
      <c r="H55" s="9" t="s">
        <v>222</v>
      </c>
      <c r="I55" s="9">
        <v>92.5</v>
      </c>
      <c r="J55" s="9">
        <v>96</v>
      </c>
      <c r="K55" s="9">
        <v>188.5</v>
      </c>
      <c r="L55" s="9">
        <v>2</v>
      </c>
      <c r="M55" s="20">
        <v>83</v>
      </c>
      <c r="N55" s="21">
        <v>1</v>
      </c>
      <c r="O55" s="22">
        <f t="shared" si="0"/>
        <v>145.833333333333</v>
      </c>
      <c r="P55" s="23">
        <f>COUNTIFS($E$4:$E$91,E55,$O$4:$O$91,"&gt;"&amp;O55)+1</f>
        <v>1</v>
      </c>
    </row>
    <row r="56" ht="37" customHeight="1" spans="1:16">
      <c r="A56" s="4">
        <v>53</v>
      </c>
      <c r="B56" s="6" t="s">
        <v>218</v>
      </c>
      <c r="C56" s="6" t="s">
        <v>223</v>
      </c>
      <c r="D56" s="9">
        <v>1</v>
      </c>
      <c r="E56" s="9" t="s">
        <v>224</v>
      </c>
      <c r="F56" s="9" t="s">
        <v>225</v>
      </c>
      <c r="G56" s="9" t="s">
        <v>20</v>
      </c>
      <c r="H56" s="9" t="s">
        <v>226</v>
      </c>
      <c r="I56" s="9">
        <v>92.5</v>
      </c>
      <c r="J56" s="9">
        <v>85</v>
      </c>
      <c r="K56" s="9">
        <v>177.5</v>
      </c>
      <c r="L56" s="9">
        <v>3</v>
      </c>
      <c r="M56" s="20">
        <v>78.26</v>
      </c>
      <c r="N56" s="21">
        <v>1</v>
      </c>
      <c r="O56" s="22">
        <f t="shared" si="0"/>
        <v>137.426666666667</v>
      </c>
      <c r="P56" s="23">
        <f>COUNTIFS($E$4:$E$91,E56,$O$4:$O$91,"&gt;"&amp;O56)+1</f>
        <v>1</v>
      </c>
    </row>
    <row r="57" ht="37" customHeight="1" spans="1:16">
      <c r="A57" s="4">
        <v>54</v>
      </c>
      <c r="B57" s="6"/>
      <c r="C57" s="6" t="s">
        <v>227</v>
      </c>
      <c r="D57" s="9">
        <v>1</v>
      </c>
      <c r="E57" s="9" t="s">
        <v>228</v>
      </c>
      <c r="F57" s="9" t="s">
        <v>229</v>
      </c>
      <c r="G57" s="9" t="s">
        <v>20</v>
      </c>
      <c r="H57" s="9" t="s">
        <v>230</v>
      </c>
      <c r="I57" s="9">
        <v>99.5</v>
      </c>
      <c r="J57" s="9">
        <v>102.5</v>
      </c>
      <c r="K57" s="9">
        <v>202</v>
      </c>
      <c r="L57" s="9">
        <v>1</v>
      </c>
      <c r="M57" s="20">
        <v>75.86</v>
      </c>
      <c r="N57" s="21">
        <v>2</v>
      </c>
      <c r="O57" s="22">
        <f t="shared" si="0"/>
        <v>143.193333333333</v>
      </c>
      <c r="P57" s="23">
        <f>COUNTIFS($E$4:$E$91,E57,$O$4:$O$91,"&gt;"&amp;O57)+1</f>
        <v>1</v>
      </c>
    </row>
    <row r="58" ht="53" customHeight="1" spans="1:16">
      <c r="A58" s="4">
        <v>55</v>
      </c>
      <c r="B58" s="6" t="s">
        <v>231</v>
      </c>
      <c r="C58" s="6" t="s">
        <v>232</v>
      </c>
      <c r="D58" s="9">
        <v>1</v>
      </c>
      <c r="E58" s="9" t="s">
        <v>233</v>
      </c>
      <c r="F58" s="9" t="s">
        <v>234</v>
      </c>
      <c r="G58" s="9" t="s">
        <v>20</v>
      </c>
      <c r="H58" s="9" t="s">
        <v>235</v>
      </c>
      <c r="I58" s="9">
        <v>96.5</v>
      </c>
      <c r="J58" s="9">
        <v>87.5</v>
      </c>
      <c r="K58" s="9">
        <v>184</v>
      </c>
      <c r="L58" s="9">
        <v>2</v>
      </c>
      <c r="M58" s="20">
        <v>80.9</v>
      </c>
      <c r="N58" s="21">
        <v>1</v>
      </c>
      <c r="O58" s="22">
        <f t="shared" si="0"/>
        <v>142.233333333333</v>
      </c>
      <c r="P58" s="23">
        <f>COUNTIFS($E$4:$E$91,E58,$O$4:$O$91,"&gt;"&amp;O58)+1</f>
        <v>1</v>
      </c>
    </row>
    <row r="59" ht="37" customHeight="1" spans="1:16">
      <c r="A59" s="4">
        <v>56</v>
      </c>
      <c r="B59" s="6" t="s">
        <v>236</v>
      </c>
      <c r="C59" s="6" t="s">
        <v>163</v>
      </c>
      <c r="D59" s="9">
        <v>1</v>
      </c>
      <c r="E59" s="9" t="s">
        <v>237</v>
      </c>
      <c r="F59" s="9" t="s">
        <v>238</v>
      </c>
      <c r="G59" s="9" t="s">
        <v>24</v>
      </c>
      <c r="H59" s="9" t="s">
        <v>239</v>
      </c>
      <c r="I59" s="9">
        <v>88</v>
      </c>
      <c r="J59" s="9">
        <v>70</v>
      </c>
      <c r="K59" s="9">
        <v>158</v>
      </c>
      <c r="L59" s="9">
        <v>1</v>
      </c>
      <c r="M59" s="20">
        <v>84.2</v>
      </c>
      <c r="N59" s="21">
        <v>1</v>
      </c>
      <c r="O59" s="22">
        <f t="shared" si="0"/>
        <v>136.866666666667</v>
      </c>
      <c r="P59" s="23">
        <f>COUNTIFS($E$4:$E$91,E59,$O$4:$O$91,"&gt;"&amp;O59)+1</f>
        <v>1</v>
      </c>
    </row>
    <row r="60" ht="53" customHeight="1" spans="1:16">
      <c r="A60" s="4">
        <v>57</v>
      </c>
      <c r="B60" s="6" t="s">
        <v>240</v>
      </c>
      <c r="C60" s="6" t="s">
        <v>241</v>
      </c>
      <c r="D60" s="9">
        <v>1</v>
      </c>
      <c r="E60" s="9" t="s">
        <v>242</v>
      </c>
      <c r="F60" s="9" t="s">
        <v>243</v>
      </c>
      <c r="G60" s="9" t="s">
        <v>20</v>
      </c>
      <c r="H60" s="9" t="s">
        <v>244</v>
      </c>
      <c r="I60" s="9">
        <v>93</v>
      </c>
      <c r="J60" s="9">
        <v>84.5</v>
      </c>
      <c r="K60" s="9">
        <v>177.5</v>
      </c>
      <c r="L60" s="9">
        <v>1</v>
      </c>
      <c r="M60" s="20">
        <v>80.3</v>
      </c>
      <c r="N60" s="21">
        <v>1</v>
      </c>
      <c r="O60" s="22">
        <f t="shared" si="0"/>
        <v>139.466666666667</v>
      </c>
      <c r="P60" s="23">
        <f>COUNTIFS($E$4:$E$91,E60,$O$4:$O$91,"&gt;"&amp;O60)+1</f>
        <v>1</v>
      </c>
    </row>
    <row r="61" ht="37" customHeight="1" spans="1:16">
      <c r="A61" s="4">
        <v>58</v>
      </c>
      <c r="B61" s="6" t="s">
        <v>245</v>
      </c>
      <c r="C61" s="6" t="s">
        <v>246</v>
      </c>
      <c r="D61" s="9">
        <v>1</v>
      </c>
      <c r="E61" s="9" t="s">
        <v>247</v>
      </c>
      <c r="F61" s="9" t="s">
        <v>248</v>
      </c>
      <c r="G61" s="9" t="s">
        <v>24</v>
      </c>
      <c r="H61" s="9" t="s">
        <v>249</v>
      </c>
      <c r="I61" s="9">
        <v>100.5</v>
      </c>
      <c r="J61" s="9">
        <v>82.5</v>
      </c>
      <c r="K61" s="9">
        <v>183</v>
      </c>
      <c r="L61" s="9">
        <v>1</v>
      </c>
      <c r="M61" s="20">
        <v>73</v>
      </c>
      <c r="N61" s="21">
        <v>2</v>
      </c>
      <c r="O61" s="22">
        <f t="shared" si="0"/>
        <v>134</v>
      </c>
      <c r="P61" s="23">
        <f>COUNTIFS($E$4:$E$91,E61,$O$4:$O$91,"&gt;"&amp;O61)+1</f>
        <v>1</v>
      </c>
    </row>
    <row r="62" ht="37" customHeight="1" spans="1:16">
      <c r="A62" s="4">
        <v>59</v>
      </c>
      <c r="B62" s="6"/>
      <c r="C62" s="6" t="s">
        <v>250</v>
      </c>
      <c r="D62" s="9">
        <v>1</v>
      </c>
      <c r="E62" s="9" t="s">
        <v>251</v>
      </c>
      <c r="F62" s="9" t="s">
        <v>252</v>
      </c>
      <c r="G62" s="9" t="s">
        <v>20</v>
      </c>
      <c r="H62" s="9" t="s">
        <v>253</v>
      </c>
      <c r="I62" s="9">
        <v>78.5</v>
      </c>
      <c r="J62" s="9">
        <v>64</v>
      </c>
      <c r="K62" s="9">
        <v>142.5</v>
      </c>
      <c r="L62" s="9">
        <v>1</v>
      </c>
      <c r="M62" s="20">
        <v>74</v>
      </c>
      <c r="N62" s="21">
        <v>1</v>
      </c>
      <c r="O62" s="22">
        <f t="shared" si="0"/>
        <v>121.5</v>
      </c>
      <c r="P62" s="23">
        <f>COUNTIFS($E$4:$E$91,E62,$O$4:$O$91,"&gt;"&amp;O62)+1</f>
        <v>1</v>
      </c>
    </row>
    <row r="63" ht="37" customHeight="1" spans="1:16">
      <c r="A63" s="4">
        <v>60</v>
      </c>
      <c r="B63" s="6"/>
      <c r="C63" s="6" t="s">
        <v>31</v>
      </c>
      <c r="D63" s="9">
        <v>1</v>
      </c>
      <c r="E63" s="9" t="s">
        <v>254</v>
      </c>
      <c r="F63" s="12" t="s">
        <v>255</v>
      </c>
      <c r="G63" s="12" t="s">
        <v>20</v>
      </c>
      <c r="H63" s="12" t="s">
        <v>256</v>
      </c>
      <c r="I63" s="12">
        <v>86.5</v>
      </c>
      <c r="J63" s="12">
        <v>53.5</v>
      </c>
      <c r="K63" s="12">
        <v>140</v>
      </c>
      <c r="L63" s="12">
        <v>3</v>
      </c>
      <c r="M63" s="20">
        <v>80.6</v>
      </c>
      <c r="N63" s="21">
        <v>1</v>
      </c>
      <c r="O63" s="22">
        <f t="shared" si="0"/>
        <v>127.266666666667</v>
      </c>
      <c r="P63" s="23">
        <f>COUNTIFS($E$4:$E$91,E63,$O$4:$O$91,"&gt;"&amp;O63)+1</f>
        <v>1</v>
      </c>
    </row>
    <row r="64" ht="37" customHeight="1" spans="1:16">
      <c r="A64" s="4">
        <v>61</v>
      </c>
      <c r="B64" s="6"/>
      <c r="C64" s="6" t="s">
        <v>257</v>
      </c>
      <c r="D64" s="9">
        <v>1</v>
      </c>
      <c r="E64" s="9" t="s">
        <v>258</v>
      </c>
      <c r="F64" s="9" t="s">
        <v>259</v>
      </c>
      <c r="G64" s="9" t="s">
        <v>24</v>
      </c>
      <c r="H64" s="9" t="s">
        <v>260</v>
      </c>
      <c r="I64" s="9">
        <v>77</v>
      </c>
      <c r="J64" s="9">
        <v>64.5</v>
      </c>
      <c r="K64" s="9">
        <v>141.5</v>
      </c>
      <c r="L64" s="9">
        <v>1</v>
      </c>
      <c r="M64" s="20">
        <v>80.6</v>
      </c>
      <c r="N64" s="21">
        <v>1</v>
      </c>
      <c r="O64" s="22">
        <f t="shared" si="0"/>
        <v>127.766666666667</v>
      </c>
      <c r="P64" s="23">
        <f>COUNTIFS($E$4:$E$91,E64,$O$4:$O$91,"&gt;"&amp;O64)+1</f>
        <v>1</v>
      </c>
    </row>
    <row r="65" ht="37" customHeight="1" spans="1:16">
      <c r="A65" s="4">
        <v>62</v>
      </c>
      <c r="B65" s="6" t="s">
        <v>261</v>
      </c>
      <c r="C65" s="6" t="s">
        <v>31</v>
      </c>
      <c r="D65" s="9">
        <v>1</v>
      </c>
      <c r="E65" s="9" t="s">
        <v>262</v>
      </c>
      <c r="F65" s="9" t="s">
        <v>263</v>
      </c>
      <c r="G65" s="9" t="s">
        <v>20</v>
      </c>
      <c r="H65" s="9" t="s">
        <v>264</v>
      </c>
      <c r="I65" s="9">
        <v>92</v>
      </c>
      <c r="J65" s="9">
        <v>98.5</v>
      </c>
      <c r="K65" s="9">
        <v>190.5</v>
      </c>
      <c r="L65" s="9">
        <v>2</v>
      </c>
      <c r="M65" s="20">
        <v>78.6</v>
      </c>
      <c r="N65" s="21">
        <v>2</v>
      </c>
      <c r="O65" s="22">
        <f t="shared" si="0"/>
        <v>142.1</v>
      </c>
      <c r="P65" s="23">
        <f>COUNTIFS($E$4:$E$91,E65,$O$4:$O$91,"&gt;"&amp;O65)+1</f>
        <v>1</v>
      </c>
    </row>
    <row r="66" ht="37" customHeight="1" spans="1:16">
      <c r="A66" s="4">
        <v>63</v>
      </c>
      <c r="B66" s="6"/>
      <c r="C66" s="6" t="s">
        <v>42</v>
      </c>
      <c r="D66" s="9">
        <v>1</v>
      </c>
      <c r="E66" s="9" t="s">
        <v>265</v>
      </c>
      <c r="F66" s="9" t="s">
        <v>266</v>
      </c>
      <c r="G66" s="9" t="s">
        <v>20</v>
      </c>
      <c r="H66" s="9" t="s">
        <v>267</v>
      </c>
      <c r="I66" s="9">
        <v>104.5</v>
      </c>
      <c r="J66" s="9">
        <v>101.5</v>
      </c>
      <c r="K66" s="9">
        <v>206</v>
      </c>
      <c r="L66" s="9">
        <v>1</v>
      </c>
      <c r="M66" s="20">
        <v>78.6</v>
      </c>
      <c r="N66" s="21">
        <v>3</v>
      </c>
      <c r="O66" s="22">
        <f t="shared" si="0"/>
        <v>147.266666666667</v>
      </c>
      <c r="P66" s="23">
        <f>COUNTIFS($E$4:$E$91,E66,$O$4:$O$91,"&gt;"&amp;O66)+1</f>
        <v>1</v>
      </c>
    </row>
    <row r="67" ht="37" customHeight="1" spans="1:16">
      <c r="A67" s="4">
        <v>64</v>
      </c>
      <c r="B67" s="6" t="s">
        <v>268</v>
      </c>
      <c r="C67" s="6" t="s">
        <v>42</v>
      </c>
      <c r="D67" s="9">
        <v>1</v>
      </c>
      <c r="E67" s="9" t="s">
        <v>269</v>
      </c>
      <c r="F67" s="9" t="s">
        <v>270</v>
      </c>
      <c r="G67" s="9" t="s">
        <v>20</v>
      </c>
      <c r="H67" s="9" t="s">
        <v>271</v>
      </c>
      <c r="I67" s="9">
        <v>94.5</v>
      </c>
      <c r="J67" s="9">
        <v>77</v>
      </c>
      <c r="K67" s="9">
        <v>171.5</v>
      </c>
      <c r="L67" s="9">
        <v>1</v>
      </c>
      <c r="M67" s="20">
        <v>77</v>
      </c>
      <c r="N67" s="21">
        <v>1</v>
      </c>
      <c r="O67" s="22">
        <f t="shared" si="0"/>
        <v>134.166666666667</v>
      </c>
      <c r="P67" s="23">
        <f>COUNTIFS($E$4:$E$91,E67,$O$4:$O$91,"&gt;"&amp;O67)+1</f>
        <v>1</v>
      </c>
    </row>
    <row r="68" ht="50" customHeight="1" spans="1:16">
      <c r="A68" s="4">
        <v>65</v>
      </c>
      <c r="B68" s="6" t="s">
        <v>272</v>
      </c>
      <c r="C68" s="6" t="s">
        <v>42</v>
      </c>
      <c r="D68" s="9">
        <v>1</v>
      </c>
      <c r="E68" s="9" t="s">
        <v>273</v>
      </c>
      <c r="F68" s="9" t="s">
        <v>274</v>
      </c>
      <c r="G68" s="9" t="s">
        <v>24</v>
      </c>
      <c r="H68" s="9" t="s">
        <v>275</v>
      </c>
      <c r="I68" s="9">
        <v>85</v>
      </c>
      <c r="J68" s="9">
        <v>100.5</v>
      </c>
      <c r="K68" s="9">
        <v>185.5</v>
      </c>
      <c r="L68" s="9">
        <v>3</v>
      </c>
      <c r="M68" s="20">
        <v>79.54</v>
      </c>
      <c r="N68" s="21">
        <v>1</v>
      </c>
      <c r="O68" s="22">
        <f t="shared" ref="O68:O96" si="1">(K68/3)+(M68)</f>
        <v>141.373333333333</v>
      </c>
      <c r="P68" s="23">
        <f>COUNTIFS($E$4:$E$91,E68,$O$4:$O$91,"&gt;"&amp;O68)+1</f>
        <v>1</v>
      </c>
    </row>
    <row r="69" ht="54" customHeight="1" spans="1:16">
      <c r="A69" s="4">
        <v>66</v>
      </c>
      <c r="B69" s="6" t="s">
        <v>276</v>
      </c>
      <c r="C69" s="6" t="s">
        <v>31</v>
      </c>
      <c r="D69" s="9">
        <v>1</v>
      </c>
      <c r="E69" s="9" t="s">
        <v>277</v>
      </c>
      <c r="F69" s="9" t="s">
        <v>278</v>
      </c>
      <c r="G69" s="9" t="s">
        <v>20</v>
      </c>
      <c r="H69" s="9" t="s">
        <v>279</v>
      </c>
      <c r="I69" s="9">
        <v>104</v>
      </c>
      <c r="J69" s="9">
        <v>108.5</v>
      </c>
      <c r="K69" s="9">
        <v>212.5</v>
      </c>
      <c r="L69" s="9">
        <v>1</v>
      </c>
      <c r="M69" s="20">
        <v>82</v>
      </c>
      <c r="N69" s="21">
        <v>1</v>
      </c>
      <c r="O69" s="22">
        <f t="shared" si="1"/>
        <v>152.833333333333</v>
      </c>
      <c r="P69" s="23">
        <f>COUNTIFS($E$4:$E$91,E69,$O$4:$O$91,"&gt;"&amp;O69)+1</f>
        <v>1</v>
      </c>
    </row>
    <row r="70" ht="59" customHeight="1" spans="1:16">
      <c r="A70" s="4">
        <v>67</v>
      </c>
      <c r="B70" s="6" t="s">
        <v>280</v>
      </c>
      <c r="C70" s="6" t="s">
        <v>281</v>
      </c>
      <c r="D70" s="9">
        <v>1</v>
      </c>
      <c r="E70" s="9" t="s">
        <v>282</v>
      </c>
      <c r="F70" s="9" t="s">
        <v>283</v>
      </c>
      <c r="G70" s="9" t="s">
        <v>20</v>
      </c>
      <c r="H70" s="9" t="s">
        <v>284</v>
      </c>
      <c r="I70" s="9">
        <v>79.5</v>
      </c>
      <c r="J70" s="9">
        <v>64</v>
      </c>
      <c r="K70" s="9">
        <v>143.5</v>
      </c>
      <c r="L70" s="9">
        <v>3</v>
      </c>
      <c r="M70" s="20">
        <v>83.6</v>
      </c>
      <c r="N70" s="21">
        <v>1</v>
      </c>
      <c r="O70" s="22">
        <f t="shared" si="1"/>
        <v>131.433333333333</v>
      </c>
      <c r="P70" s="23">
        <f>COUNTIFS($E$4:$E$91,E70,$O$4:$O$91,"&gt;"&amp;O70)+1</f>
        <v>1</v>
      </c>
    </row>
    <row r="71" ht="43" customHeight="1" spans="1:16">
      <c r="A71" s="4">
        <v>68</v>
      </c>
      <c r="B71" s="6" t="s">
        <v>285</v>
      </c>
      <c r="C71" s="6" t="s">
        <v>241</v>
      </c>
      <c r="D71" s="9">
        <v>1</v>
      </c>
      <c r="E71" s="9" t="s">
        <v>286</v>
      </c>
      <c r="F71" s="9" t="s">
        <v>287</v>
      </c>
      <c r="G71" s="9" t="s">
        <v>20</v>
      </c>
      <c r="H71" s="9" t="s">
        <v>288</v>
      </c>
      <c r="I71" s="9">
        <v>87.5</v>
      </c>
      <c r="J71" s="9">
        <v>84</v>
      </c>
      <c r="K71" s="9">
        <v>171.5</v>
      </c>
      <c r="L71" s="9">
        <v>2</v>
      </c>
      <c r="M71" s="20">
        <v>79.4</v>
      </c>
      <c r="N71" s="21">
        <v>1</v>
      </c>
      <c r="O71" s="22">
        <f t="shared" si="1"/>
        <v>136.566666666667</v>
      </c>
      <c r="P71" s="23">
        <f>COUNTIFS($E$4:$E$91,E71,$O$4:$O$91,"&gt;"&amp;O71)+1</f>
        <v>1</v>
      </c>
    </row>
    <row r="72" ht="37" customHeight="1" spans="1:16">
      <c r="A72" s="4">
        <v>69</v>
      </c>
      <c r="B72" s="6" t="s">
        <v>289</v>
      </c>
      <c r="C72" s="6" t="s">
        <v>31</v>
      </c>
      <c r="D72" s="9">
        <v>1</v>
      </c>
      <c r="E72" s="9" t="s">
        <v>290</v>
      </c>
      <c r="F72" s="9" t="s">
        <v>291</v>
      </c>
      <c r="G72" s="9" t="s">
        <v>20</v>
      </c>
      <c r="H72" s="9" t="s">
        <v>292</v>
      </c>
      <c r="I72" s="9">
        <v>101.5</v>
      </c>
      <c r="J72" s="9">
        <v>111</v>
      </c>
      <c r="K72" s="9">
        <v>212.5</v>
      </c>
      <c r="L72" s="9">
        <v>1</v>
      </c>
      <c r="M72" s="20">
        <v>76.52</v>
      </c>
      <c r="N72" s="21">
        <v>1</v>
      </c>
      <c r="O72" s="22">
        <f t="shared" si="1"/>
        <v>147.353333333333</v>
      </c>
      <c r="P72" s="23">
        <f>COUNTIFS($E$4:$E$91,E72,$O$4:$O$91,"&gt;"&amp;O72)+1</f>
        <v>1</v>
      </c>
    </row>
    <row r="73" ht="37" customHeight="1" spans="1:16">
      <c r="A73" s="4">
        <v>70</v>
      </c>
      <c r="B73" s="6" t="s">
        <v>293</v>
      </c>
      <c r="C73" s="6" t="s">
        <v>31</v>
      </c>
      <c r="D73" s="9">
        <v>1</v>
      </c>
      <c r="E73" s="9" t="s">
        <v>294</v>
      </c>
      <c r="F73" s="9" t="s">
        <v>295</v>
      </c>
      <c r="G73" s="9" t="s">
        <v>20</v>
      </c>
      <c r="H73" s="9" t="s">
        <v>296</v>
      </c>
      <c r="I73" s="9">
        <v>105.5</v>
      </c>
      <c r="J73" s="9">
        <v>83</v>
      </c>
      <c r="K73" s="9">
        <v>188.5</v>
      </c>
      <c r="L73" s="9">
        <v>2</v>
      </c>
      <c r="M73" s="20">
        <v>79.4</v>
      </c>
      <c r="N73" s="21">
        <v>2</v>
      </c>
      <c r="O73" s="22">
        <f t="shared" si="1"/>
        <v>142.233333333333</v>
      </c>
      <c r="P73" s="23">
        <f>COUNTIFS($E$4:$E$91,E73,$O$4:$O$91,"&gt;"&amp;O73)+1</f>
        <v>1</v>
      </c>
    </row>
    <row r="74" ht="37" customHeight="1" spans="1:16">
      <c r="A74" s="4">
        <v>71</v>
      </c>
      <c r="B74" s="8" t="s">
        <v>297</v>
      </c>
      <c r="C74" s="6" t="s">
        <v>298</v>
      </c>
      <c r="D74" s="9">
        <v>1</v>
      </c>
      <c r="E74" s="9" t="s">
        <v>299</v>
      </c>
      <c r="F74" s="9" t="s">
        <v>300</v>
      </c>
      <c r="G74" s="9" t="s">
        <v>20</v>
      </c>
      <c r="H74" s="9" t="s">
        <v>301</v>
      </c>
      <c r="I74" s="9">
        <v>102.5</v>
      </c>
      <c r="J74" s="9">
        <v>102</v>
      </c>
      <c r="K74" s="9">
        <v>204.5</v>
      </c>
      <c r="L74" s="9">
        <v>1</v>
      </c>
      <c r="M74" s="20">
        <v>83.08</v>
      </c>
      <c r="N74" s="21">
        <v>1</v>
      </c>
      <c r="O74" s="22">
        <f t="shared" si="1"/>
        <v>151.246666666667</v>
      </c>
      <c r="P74" s="23">
        <f>COUNTIFS($E$4:$E$91,E74,$O$4:$O$91,"&gt;"&amp;O74)+1</f>
        <v>1</v>
      </c>
    </row>
    <row r="75" ht="37" customHeight="1" spans="1:16">
      <c r="A75" s="4">
        <v>72</v>
      </c>
      <c r="B75" s="10"/>
      <c r="C75" s="6" t="s">
        <v>302</v>
      </c>
      <c r="D75" s="9">
        <v>1</v>
      </c>
      <c r="E75" s="9" t="s">
        <v>303</v>
      </c>
      <c r="F75" s="9" t="s">
        <v>304</v>
      </c>
      <c r="G75" s="9" t="s">
        <v>20</v>
      </c>
      <c r="H75" s="9" t="s">
        <v>305</v>
      </c>
      <c r="I75" s="9">
        <v>88.5</v>
      </c>
      <c r="J75" s="9">
        <v>87.6</v>
      </c>
      <c r="K75" s="9">
        <v>176.1</v>
      </c>
      <c r="L75" s="9">
        <v>1</v>
      </c>
      <c r="M75" s="20">
        <v>81.34</v>
      </c>
      <c r="N75" s="21">
        <v>2</v>
      </c>
      <c r="O75" s="22">
        <f t="shared" si="1"/>
        <v>140.04</v>
      </c>
      <c r="P75" s="23">
        <f>COUNTIFS($E$4:$E$91,E75,$O$4:$O$91,"&gt;"&amp;O75)+1</f>
        <v>1</v>
      </c>
    </row>
    <row r="76" ht="37" customHeight="1" spans="1:16">
      <c r="A76" s="4">
        <v>73</v>
      </c>
      <c r="B76" s="10"/>
      <c r="C76" s="6" t="s">
        <v>306</v>
      </c>
      <c r="D76" s="9">
        <v>1</v>
      </c>
      <c r="E76" s="9" t="s">
        <v>307</v>
      </c>
      <c r="F76" s="9" t="s">
        <v>308</v>
      </c>
      <c r="G76" s="9" t="s">
        <v>24</v>
      </c>
      <c r="H76" s="9" t="s">
        <v>309</v>
      </c>
      <c r="I76" s="9">
        <v>72.5</v>
      </c>
      <c r="J76" s="9">
        <v>82.4</v>
      </c>
      <c r="K76" s="9">
        <v>154.9</v>
      </c>
      <c r="L76" s="9">
        <v>2</v>
      </c>
      <c r="M76" s="20">
        <v>79.66</v>
      </c>
      <c r="N76" s="21">
        <v>1</v>
      </c>
      <c r="O76" s="22">
        <f t="shared" si="1"/>
        <v>131.293333333333</v>
      </c>
      <c r="P76" s="23">
        <f>COUNTIFS($E$4:$E$91,E76,$O$4:$O$91,"&gt;"&amp;O76)+1</f>
        <v>1</v>
      </c>
    </row>
    <row r="77" ht="37" customHeight="1" spans="1:16">
      <c r="A77" s="4">
        <v>74</v>
      </c>
      <c r="B77" s="10"/>
      <c r="C77" s="6" t="s">
        <v>310</v>
      </c>
      <c r="D77" s="9">
        <v>1</v>
      </c>
      <c r="E77" s="9" t="s">
        <v>311</v>
      </c>
      <c r="F77" s="9" t="s">
        <v>312</v>
      </c>
      <c r="G77" s="9" t="s">
        <v>20</v>
      </c>
      <c r="H77" s="9" t="s">
        <v>313</v>
      </c>
      <c r="I77" s="9">
        <v>96.5</v>
      </c>
      <c r="J77" s="9">
        <v>84.9</v>
      </c>
      <c r="K77" s="9">
        <v>181.4</v>
      </c>
      <c r="L77" s="9">
        <v>1</v>
      </c>
      <c r="M77" s="20">
        <v>76.3</v>
      </c>
      <c r="N77" s="21">
        <v>1</v>
      </c>
      <c r="O77" s="22">
        <f t="shared" si="1"/>
        <v>136.766666666667</v>
      </c>
      <c r="P77" s="23">
        <f>COUNTIFS($E$4:$E$91,E77,$O$4:$O$91,"&gt;"&amp;O77)+1</f>
        <v>1</v>
      </c>
    </row>
    <row r="78" ht="37" customHeight="1" spans="1:16">
      <c r="A78" s="4">
        <v>75</v>
      </c>
      <c r="B78" s="10"/>
      <c r="C78" s="6" t="s">
        <v>314</v>
      </c>
      <c r="D78" s="9">
        <v>1</v>
      </c>
      <c r="E78" s="9" t="s">
        <v>315</v>
      </c>
      <c r="F78" s="9" t="s">
        <v>316</v>
      </c>
      <c r="G78" s="9" t="s">
        <v>24</v>
      </c>
      <c r="H78" s="9" t="s">
        <v>317</v>
      </c>
      <c r="I78" s="9">
        <v>92.5</v>
      </c>
      <c r="J78" s="9">
        <v>73.1</v>
      </c>
      <c r="K78" s="9">
        <v>165.6</v>
      </c>
      <c r="L78" s="9">
        <v>1</v>
      </c>
      <c r="M78" s="20">
        <v>75.6</v>
      </c>
      <c r="N78" s="21">
        <v>1</v>
      </c>
      <c r="O78" s="22">
        <f t="shared" si="1"/>
        <v>130.8</v>
      </c>
      <c r="P78" s="23">
        <f>COUNTIFS($E$4:$E$91,E78,$O$4:$O$91,"&gt;"&amp;O78)+1</f>
        <v>1</v>
      </c>
    </row>
    <row r="79" ht="37" customHeight="1" spans="1:16">
      <c r="A79" s="4">
        <v>76</v>
      </c>
      <c r="B79" s="10"/>
      <c r="C79" s="6" t="s">
        <v>318</v>
      </c>
      <c r="D79" s="9">
        <v>1</v>
      </c>
      <c r="E79" s="9" t="s">
        <v>319</v>
      </c>
      <c r="F79" s="9" t="s">
        <v>320</v>
      </c>
      <c r="G79" s="9" t="s">
        <v>24</v>
      </c>
      <c r="H79" s="9" t="s">
        <v>321</v>
      </c>
      <c r="I79" s="9">
        <v>85</v>
      </c>
      <c r="J79" s="9">
        <v>74.3</v>
      </c>
      <c r="K79" s="9">
        <v>159.3</v>
      </c>
      <c r="L79" s="9">
        <v>1</v>
      </c>
      <c r="M79" s="20">
        <v>75.46</v>
      </c>
      <c r="N79" s="21">
        <v>1</v>
      </c>
      <c r="O79" s="22">
        <f t="shared" si="1"/>
        <v>128.56</v>
      </c>
      <c r="P79" s="23">
        <f>COUNTIFS($E$4:$E$91,E79,$O$4:$O$91,"&gt;"&amp;O79)+1</f>
        <v>1</v>
      </c>
    </row>
    <row r="80" ht="37" customHeight="1" spans="1:16">
      <c r="A80" s="4">
        <v>77</v>
      </c>
      <c r="B80" s="10"/>
      <c r="C80" s="6" t="s">
        <v>322</v>
      </c>
      <c r="D80" s="9">
        <v>1</v>
      </c>
      <c r="E80" s="9" t="s">
        <v>323</v>
      </c>
      <c r="F80" s="9" t="s">
        <v>324</v>
      </c>
      <c r="G80" s="9" t="s">
        <v>20</v>
      </c>
      <c r="H80" s="9" t="s">
        <v>325</v>
      </c>
      <c r="I80" s="9">
        <v>89</v>
      </c>
      <c r="J80" s="9">
        <v>80.6</v>
      </c>
      <c r="K80" s="9">
        <v>169.6</v>
      </c>
      <c r="L80" s="9">
        <v>1</v>
      </c>
      <c r="M80" s="20">
        <v>84.3</v>
      </c>
      <c r="N80" s="21">
        <v>1</v>
      </c>
      <c r="O80" s="22">
        <f t="shared" si="1"/>
        <v>140.833333333333</v>
      </c>
      <c r="P80" s="23">
        <f>COUNTIFS($E$4:$E$91,E80,$O$4:$O$91,"&gt;"&amp;O80)+1</f>
        <v>1</v>
      </c>
    </row>
    <row r="81" ht="37" customHeight="1" spans="1:16">
      <c r="A81" s="4">
        <v>78</v>
      </c>
      <c r="B81" s="10"/>
      <c r="C81" s="6" t="s">
        <v>326</v>
      </c>
      <c r="D81" s="9">
        <v>4</v>
      </c>
      <c r="E81" s="9" t="s">
        <v>327</v>
      </c>
      <c r="F81" s="9" t="s">
        <v>328</v>
      </c>
      <c r="G81" s="9" t="s">
        <v>24</v>
      </c>
      <c r="H81" s="9" t="s">
        <v>329</v>
      </c>
      <c r="I81" s="9">
        <v>73</v>
      </c>
      <c r="J81" s="9">
        <v>107</v>
      </c>
      <c r="K81" s="9">
        <v>180</v>
      </c>
      <c r="L81" s="9">
        <v>1</v>
      </c>
      <c r="M81" s="20">
        <v>77.82</v>
      </c>
      <c r="N81" s="21">
        <v>1</v>
      </c>
      <c r="O81" s="22">
        <f t="shared" si="1"/>
        <v>137.82</v>
      </c>
      <c r="P81" s="23">
        <f>COUNTIFS($E$4:$E$91,E81,$O$4:$O$91,"&gt;"&amp;O81)+1</f>
        <v>1</v>
      </c>
    </row>
    <row r="82" ht="37" customHeight="1" spans="1:16">
      <c r="A82" s="4">
        <v>79</v>
      </c>
      <c r="B82" s="10"/>
      <c r="C82" s="6"/>
      <c r="D82" s="9"/>
      <c r="E82" s="9" t="s">
        <v>327</v>
      </c>
      <c r="F82" s="9" t="s">
        <v>330</v>
      </c>
      <c r="G82" s="9" t="s">
        <v>20</v>
      </c>
      <c r="H82" s="9" t="s">
        <v>331</v>
      </c>
      <c r="I82" s="9">
        <v>88</v>
      </c>
      <c r="J82" s="9">
        <v>82.7</v>
      </c>
      <c r="K82" s="9">
        <v>170.7</v>
      </c>
      <c r="L82" s="9">
        <v>3</v>
      </c>
      <c r="M82" s="20">
        <v>70.26</v>
      </c>
      <c r="N82" s="21">
        <v>3</v>
      </c>
      <c r="O82" s="22">
        <f t="shared" si="1"/>
        <v>127.16</v>
      </c>
      <c r="P82" s="23">
        <f>COUNTIFS($E$4:$E$91,E82,$O$4:$O$91,"&gt;"&amp;O82)+1</f>
        <v>3</v>
      </c>
    </row>
    <row r="83" ht="37" customHeight="1" spans="1:16">
      <c r="A83" s="4">
        <v>80</v>
      </c>
      <c r="B83" s="11"/>
      <c r="C83" s="6"/>
      <c r="D83" s="9"/>
      <c r="E83" s="9" t="s">
        <v>327</v>
      </c>
      <c r="F83" s="9" t="s">
        <v>332</v>
      </c>
      <c r="G83" s="9" t="s">
        <v>20</v>
      </c>
      <c r="H83" s="9" t="s">
        <v>333</v>
      </c>
      <c r="I83" s="9">
        <v>79</v>
      </c>
      <c r="J83" s="9">
        <v>85.3</v>
      </c>
      <c r="K83" s="9">
        <v>164.3</v>
      </c>
      <c r="L83" s="9">
        <v>4</v>
      </c>
      <c r="M83" s="20">
        <v>76.28</v>
      </c>
      <c r="N83" s="21">
        <v>2</v>
      </c>
      <c r="O83" s="22">
        <f t="shared" si="1"/>
        <v>131.046666666667</v>
      </c>
      <c r="P83" s="23">
        <f>COUNTIFS($E$4:$E$91,E83,$O$4:$O$91,"&gt;"&amp;O83)+1</f>
        <v>2</v>
      </c>
    </row>
    <row r="84" ht="51" customHeight="1" spans="1:16">
      <c r="A84" s="4">
        <v>81</v>
      </c>
      <c r="B84" s="6" t="s">
        <v>334</v>
      </c>
      <c r="C84" s="6" t="s">
        <v>335</v>
      </c>
      <c r="D84" s="9">
        <v>1</v>
      </c>
      <c r="E84" s="9" t="s">
        <v>336</v>
      </c>
      <c r="F84" s="9" t="s">
        <v>337</v>
      </c>
      <c r="G84" s="9" t="s">
        <v>24</v>
      </c>
      <c r="H84" s="9" t="s">
        <v>338</v>
      </c>
      <c r="I84" s="9">
        <v>79.5</v>
      </c>
      <c r="J84" s="9">
        <v>83</v>
      </c>
      <c r="K84" s="9">
        <v>162.5</v>
      </c>
      <c r="L84" s="9">
        <v>1</v>
      </c>
      <c r="M84" s="20">
        <v>77.74</v>
      </c>
      <c r="N84" s="21">
        <v>1</v>
      </c>
      <c r="O84" s="22">
        <f t="shared" si="1"/>
        <v>131.906666666667</v>
      </c>
      <c r="P84" s="23">
        <f>COUNTIFS($E$4:$E$91,E84,$O$4:$O$91,"&gt;"&amp;O84)+1</f>
        <v>1</v>
      </c>
    </row>
    <row r="85" ht="37" customHeight="1" spans="1:16">
      <c r="A85" s="4">
        <v>82</v>
      </c>
      <c r="B85" s="6" t="s">
        <v>339</v>
      </c>
      <c r="C85" s="6" t="s">
        <v>340</v>
      </c>
      <c r="D85" s="9">
        <v>2</v>
      </c>
      <c r="E85" s="9" t="s">
        <v>341</v>
      </c>
      <c r="F85" s="9" t="s">
        <v>342</v>
      </c>
      <c r="G85" s="9" t="s">
        <v>24</v>
      </c>
      <c r="H85" s="9" t="s">
        <v>343</v>
      </c>
      <c r="I85" s="9">
        <v>111.5</v>
      </c>
      <c r="J85" s="9">
        <v>83.1</v>
      </c>
      <c r="K85" s="9">
        <v>194.6</v>
      </c>
      <c r="L85" s="9">
        <v>1</v>
      </c>
      <c r="M85" s="20">
        <v>80.48</v>
      </c>
      <c r="N85" s="21">
        <v>1</v>
      </c>
      <c r="O85" s="22">
        <f t="shared" si="1"/>
        <v>145.346666666667</v>
      </c>
      <c r="P85" s="23">
        <f>COUNTIFS($E$4:$E$91,E85,$O$4:$O$91,"&gt;"&amp;O85)+1</f>
        <v>1</v>
      </c>
    </row>
    <row r="86" ht="37" customHeight="1" spans="1:16">
      <c r="A86" s="4">
        <v>83</v>
      </c>
      <c r="B86" s="6"/>
      <c r="C86" s="6"/>
      <c r="D86" s="9"/>
      <c r="E86" s="9" t="s">
        <v>341</v>
      </c>
      <c r="F86" s="9" t="s">
        <v>344</v>
      </c>
      <c r="G86" s="9" t="s">
        <v>24</v>
      </c>
      <c r="H86" s="9" t="s">
        <v>345</v>
      </c>
      <c r="I86" s="9">
        <v>99</v>
      </c>
      <c r="J86" s="9">
        <v>80.8</v>
      </c>
      <c r="K86" s="9">
        <v>179.8</v>
      </c>
      <c r="L86" s="9">
        <v>2</v>
      </c>
      <c r="M86" s="20">
        <v>78.4</v>
      </c>
      <c r="N86" s="21">
        <v>2</v>
      </c>
      <c r="O86" s="22">
        <f t="shared" si="1"/>
        <v>138.333333333333</v>
      </c>
      <c r="P86" s="23">
        <f>COUNTIFS($E$4:$E$91,E86,$O$4:$O$91,"&gt;"&amp;O86)+1</f>
        <v>2</v>
      </c>
    </row>
    <row r="87" ht="37" customHeight="1" spans="1:16">
      <c r="A87" s="4">
        <v>84</v>
      </c>
      <c r="B87" s="6"/>
      <c r="C87" s="6" t="s">
        <v>346</v>
      </c>
      <c r="D87" s="9">
        <v>1</v>
      </c>
      <c r="E87" s="9" t="s">
        <v>347</v>
      </c>
      <c r="F87" s="9" t="s">
        <v>348</v>
      </c>
      <c r="G87" s="9" t="s">
        <v>24</v>
      </c>
      <c r="H87" s="9" t="s">
        <v>349</v>
      </c>
      <c r="I87" s="9">
        <v>116.5</v>
      </c>
      <c r="J87" s="9">
        <v>76.2</v>
      </c>
      <c r="K87" s="9">
        <v>192.7</v>
      </c>
      <c r="L87" s="9">
        <v>1</v>
      </c>
      <c r="M87" s="20">
        <v>78.6</v>
      </c>
      <c r="N87" s="21">
        <v>1</v>
      </c>
      <c r="O87" s="22">
        <f t="shared" si="1"/>
        <v>142.833333333333</v>
      </c>
      <c r="P87" s="23">
        <f>COUNTIFS($E$4:$E$91,E87,$O$4:$O$91,"&gt;"&amp;O87)+1</f>
        <v>1</v>
      </c>
    </row>
    <row r="88" ht="37" customHeight="1" spans="1:16">
      <c r="A88" s="4">
        <v>85</v>
      </c>
      <c r="B88" s="6"/>
      <c r="C88" s="6" t="s">
        <v>350</v>
      </c>
      <c r="D88" s="7">
        <v>1</v>
      </c>
      <c r="E88" s="9" t="s">
        <v>351</v>
      </c>
      <c r="F88" s="9" t="s">
        <v>352</v>
      </c>
      <c r="G88" s="9" t="s">
        <v>20</v>
      </c>
      <c r="H88" s="9" t="s">
        <v>353</v>
      </c>
      <c r="I88" s="9">
        <v>81.5</v>
      </c>
      <c r="J88" s="9">
        <v>92</v>
      </c>
      <c r="K88" s="9">
        <v>173.5</v>
      </c>
      <c r="L88" s="9">
        <v>1</v>
      </c>
      <c r="M88" s="20">
        <v>77.56</v>
      </c>
      <c r="N88" s="21">
        <v>2</v>
      </c>
      <c r="O88" s="22">
        <f t="shared" si="1"/>
        <v>135.393333333333</v>
      </c>
      <c r="P88" s="23">
        <f>COUNTIFS($E$4:$E$91,E88,$O$4:$O$91,"&gt;"&amp;O88)+1</f>
        <v>1</v>
      </c>
    </row>
    <row r="89" ht="37" customHeight="1" spans="1:16">
      <c r="A89" s="4">
        <v>86</v>
      </c>
      <c r="B89" s="6"/>
      <c r="C89" s="6" t="s">
        <v>354</v>
      </c>
      <c r="D89" s="7">
        <v>1</v>
      </c>
      <c r="E89" s="9" t="s">
        <v>355</v>
      </c>
      <c r="F89" s="9" t="s">
        <v>356</v>
      </c>
      <c r="G89" s="9" t="s">
        <v>20</v>
      </c>
      <c r="H89" s="9" t="s">
        <v>357</v>
      </c>
      <c r="I89" s="9">
        <v>103</v>
      </c>
      <c r="J89" s="9">
        <v>110</v>
      </c>
      <c r="K89" s="9">
        <v>213</v>
      </c>
      <c r="L89" s="9">
        <v>1</v>
      </c>
      <c r="M89" s="20">
        <v>77.7</v>
      </c>
      <c r="N89" s="21">
        <v>2</v>
      </c>
      <c r="O89" s="22">
        <f t="shared" si="1"/>
        <v>148.7</v>
      </c>
      <c r="P89" s="23">
        <f>COUNTIFS($E$4:$E$91,E89,$O$4:$O$91,"&gt;"&amp;O89)+1</f>
        <v>1</v>
      </c>
    </row>
    <row r="90" ht="37" customHeight="1" spans="1:16">
      <c r="A90" s="4">
        <v>87</v>
      </c>
      <c r="B90" s="6" t="s">
        <v>358</v>
      </c>
      <c r="C90" s="6" t="s">
        <v>359</v>
      </c>
      <c r="D90" s="7">
        <v>1</v>
      </c>
      <c r="E90" s="9" t="s">
        <v>360</v>
      </c>
      <c r="F90" s="9" t="s">
        <v>361</v>
      </c>
      <c r="G90" s="9" t="s">
        <v>24</v>
      </c>
      <c r="H90" s="9" t="s">
        <v>362</v>
      </c>
      <c r="I90" s="9">
        <v>95</v>
      </c>
      <c r="J90" s="9">
        <v>67.5</v>
      </c>
      <c r="K90" s="9">
        <v>162.5</v>
      </c>
      <c r="L90" s="9">
        <v>1</v>
      </c>
      <c r="M90" s="20">
        <v>76.94</v>
      </c>
      <c r="N90" s="21">
        <v>1</v>
      </c>
      <c r="O90" s="22">
        <f t="shared" si="1"/>
        <v>131.106666666667</v>
      </c>
      <c r="P90" s="23">
        <f>COUNTIFS($E$4:$E$91,E90,$O$4:$O$91,"&gt;"&amp;O90)+1</f>
        <v>1</v>
      </c>
    </row>
    <row r="91" ht="37" customHeight="1" spans="1:16">
      <c r="A91" s="4">
        <v>88</v>
      </c>
      <c r="B91" s="6" t="s">
        <v>363</v>
      </c>
      <c r="C91" s="6" t="s">
        <v>364</v>
      </c>
      <c r="D91" s="7">
        <v>1</v>
      </c>
      <c r="E91" s="9" t="s">
        <v>365</v>
      </c>
      <c r="F91" s="9" t="s">
        <v>366</v>
      </c>
      <c r="G91" s="9" t="s">
        <v>20</v>
      </c>
      <c r="H91" s="9" t="s">
        <v>367</v>
      </c>
      <c r="I91" s="9">
        <v>83.5</v>
      </c>
      <c r="J91" s="9">
        <v>71.2</v>
      </c>
      <c r="K91" s="9">
        <v>154.7</v>
      </c>
      <c r="L91" s="9">
        <v>1</v>
      </c>
      <c r="M91" s="20">
        <v>70.02</v>
      </c>
      <c r="N91" s="21">
        <v>1</v>
      </c>
      <c r="O91" s="22">
        <f t="shared" si="1"/>
        <v>121.586666666667</v>
      </c>
      <c r="P91" s="23">
        <f>COUNTIFS($E$4:$E$91,E91,$O$4:$O$91,"&gt;"&amp;O91)+1</f>
        <v>1</v>
      </c>
    </row>
  </sheetData>
  <mergeCells count="46">
    <mergeCell ref="A1:P1"/>
    <mergeCell ref="I2:L2"/>
    <mergeCell ref="A2:A3"/>
    <mergeCell ref="B2:B3"/>
    <mergeCell ref="B4:B5"/>
    <mergeCell ref="B8:B9"/>
    <mergeCell ref="B23:B24"/>
    <mergeCell ref="B25:B27"/>
    <mergeCell ref="B28:B29"/>
    <mergeCell ref="B30:B33"/>
    <mergeCell ref="B34:B36"/>
    <mergeCell ref="B37:B39"/>
    <mergeCell ref="B42:B45"/>
    <mergeCell ref="B48:B49"/>
    <mergeCell ref="B52:B54"/>
    <mergeCell ref="B56:B57"/>
    <mergeCell ref="B61:B64"/>
    <mergeCell ref="B65:B66"/>
    <mergeCell ref="B74:B83"/>
    <mergeCell ref="B85:B89"/>
    <mergeCell ref="C2:C3"/>
    <mergeCell ref="C8:C9"/>
    <mergeCell ref="C25:C27"/>
    <mergeCell ref="C28:C29"/>
    <mergeCell ref="C32:C33"/>
    <mergeCell ref="C48:C49"/>
    <mergeCell ref="C52:C54"/>
    <mergeCell ref="C81:C83"/>
    <mergeCell ref="C85:C86"/>
    <mergeCell ref="D2:D3"/>
    <mergeCell ref="D8:D9"/>
    <mergeCell ref="D25:D27"/>
    <mergeCell ref="D28:D29"/>
    <mergeCell ref="D32:D33"/>
    <mergeCell ref="D48:D49"/>
    <mergeCell ref="D52:D54"/>
    <mergeCell ref="D81:D83"/>
    <mergeCell ref="D85:D86"/>
    <mergeCell ref="E2:E3"/>
    <mergeCell ref="F2:F3"/>
    <mergeCell ref="G2:G3"/>
    <mergeCell ref="H2:H3"/>
    <mergeCell ref="M2:M3"/>
    <mergeCell ref="N2:N3"/>
    <mergeCell ref="O2:O3"/>
    <mergeCell ref="P2:P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2025-06-17T21:34:00Z</dcterms:created>
  <dcterms:modified xsi:type="dcterms:W3CDTF">2026-06-15T10:47:14Z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4ACA1E8EA42449CEBE827CD3C3C74AD3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