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 tabRatio="839"/>
  </bookViews>
  <sheets>
    <sheet name="Sheet1" sheetId="17" r:id="rId1"/>
  </sheets>
  <definedNames>
    <definedName name="_xlnm._FilterDatabase" localSheetId="0" hidden="1">Sheet1!$A$3:$X$46</definedName>
  </definedNames>
  <calcPr calcId="144525"/>
</workbook>
</file>

<file path=xl/sharedStrings.xml><?xml version="1.0" encoding="utf-8"?>
<sst xmlns="http://schemas.openxmlformats.org/spreadsheetml/2006/main" count="238" uniqueCount="91">
  <si>
    <t>附件</t>
  </si>
  <si>
    <t>北川羌族自治县事业单位2026年上半年公开考试招聘工作人员考试总成绩和进入体检人员名单</t>
  </si>
  <si>
    <t>序号</t>
  </si>
  <si>
    <t>姓名</t>
  </si>
  <si>
    <t>性别</t>
  </si>
  <si>
    <t>招聘岗位</t>
  </si>
  <si>
    <t>岗位编码</t>
  </si>
  <si>
    <t>科目1成绩</t>
  </si>
  <si>
    <t>科目2成绩</t>
  </si>
  <si>
    <t>笔试成绩</t>
  </si>
  <si>
    <t>政策性加分</t>
  </si>
  <si>
    <t>笔试总成绩</t>
  </si>
  <si>
    <t>笔试折合成绩</t>
  </si>
  <si>
    <t>面试成绩</t>
  </si>
  <si>
    <t>面试折合成绩</t>
  </si>
  <si>
    <t>考试总成绩</t>
  </si>
  <si>
    <t>岗位排名</t>
  </si>
  <si>
    <t>是否进入体检</t>
  </si>
  <si>
    <t>备注</t>
  </si>
  <si>
    <t>陈曦玉</t>
  </si>
  <si>
    <t>女</t>
  </si>
  <si>
    <t>北川羌族自治县总值班室</t>
  </si>
  <si>
    <t>206007073079</t>
  </si>
  <si>
    <t>是</t>
  </si>
  <si>
    <t>赵睿</t>
  </si>
  <si>
    <t>否</t>
  </si>
  <si>
    <t>钱昱汕</t>
  </si>
  <si>
    <t>递补</t>
  </si>
  <si>
    <t>李茜</t>
  </si>
  <si>
    <t>北川羌族自治县党政内网服务中心</t>
  </si>
  <si>
    <t>206007074080</t>
  </si>
  <si>
    <t>舒凡彧</t>
  </si>
  <si>
    <t>邹翔</t>
  </si>
  <si>
    <t>男</t>
  </si>
  <si>
    <t>文光慧</t>
  </si>
  <si>
    <t>北川羌族自治县乡镇畜牧兽医站</t>
  </si>
  <si>
    <t>206007075081</t>
  </si>
  <si>
    <t>何应明</t>
  </si>
  <si>
    <t>刘雨婷</t>
  </si>
  <si>
    <t>余肖同</t>
  </si>
  <si>
    <t>梁雨</t>
  </si>
  <si>
    <t>熊寿瑞</t>
  </si>
  <si>
    <t>易仁磊</t>
  </si>
  <si>
    <t>北川羌族自治县融媒体中心</t>
  </si>
  <si>
    <t>206007076082</t>
  </si>
  <si>
    <t>杨秀玲</t>
  </si>
  <si>
    <t>杨丹</t>
  </si>
  <si>
    <t>沈倩</t>
  </si>
  <si>
    <t>唐雅莙</t>
  </si>
  <si>
    <t>206007076083</t>
  </si>
  <si>
    <t>陈佳</t>
  </si>
  <si>
    <t>郑艳媚</t>
  </si>
  <si>
    <t>张力文</t>
  </si>
  <si>
    <t>北川羌族自治县安昌人民公园</t>
  </si>
  <si>
    <t>206007077084</t>
  </si>
  <si>
    <t>蒋雄宇</t>
  </si>
  <si>
    <t>何烨廷</t>
  </si>
  <si>
    <t>蒲高洁</t>
  </si>
  <si>
    <t>苏倩红</t>
  </si>
  <si>
    <t>北川羌族自治县项目管理和民营经济发展中心</t>
  </si>
  <si>
    <t>206007078085</t>
  </si>
  <si>
    <t>辛欣</t>
  </si>
  <si>
    <t>胡琼月</t>
  </si>
  <si>
    <t>赵佳佳</t>
  </si>
  <si>
    <t>杨沐鑫</t>
  </si>
  <si>
    <t>杨滢滢</t>
  </si>
  <si>
    <t>王静</t>
  </si>
  <si>
    <t>北川羌族自治县妇幼保健计划生育服务中心</t>
  </si>
  <si>
    <t>206007145193</t>
  </si>
  <si>
    <t>何欣悦</t>
  </si>
  <si>
    <t>北川羌族自治县片口乡卫生院</t>
  </si>
  <si>
    <t>206007149198</t>
  </si>
  <si>
    <t>张婧</t>
  </si>
  <si>
    <t>张婷</t>
  </si>
  <si>
    <t>北川羌族自治县曲山镇卫生院</t>
  </si>
  <si>
    <t>206007150199</t>
  </si>
  <si>
    <t>敖涛</t>
  </si>
  <si>
    <t>黄骏</t>
  </si>
  <si>
    <t>拉姆</t>
  </si>
  <si>
    <t>北川羌族自治县白什乡卫生院</t>
  </si>
  <si>
    <t>206007152201</t>
  </si>
  <si>
    <t>余胜兰</t>
  </si>
  <si>
    <t>罗成</t>
  </si>
  <si>
    <t>周雯</t>
  </si>
  <si>
    <t>206007152202</t>
  </si>
  <si>
    <t>克吉木沙子</t>
  </si>
  <si>
    <t>殷小兰</t>
  </si>
  <si>
    <t>北川羌族自治县青片乡卫生院</t>
  </si>
  <si>
    <t>206007153203</t>
  </si>
  <si>
    <t>周丽</t>
  </si>
  <si>
    <t>李世丽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</si>
</sst>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0.000_ "/>
    <numFmt numFmtId="180" formatCode="0.0000_ "/>
  </numFmts>
  <fonts count="31">
    <font>
      <sz val="12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0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7"/>
  <sheetViews>
    <sheetView tabSelected="1" workbookViewId="0">
      <selection activeCell="M6" sqref="M6"/>
    </sheetView>
  </sheetViews>
  <sheetFormatPr defaultColWidth="9" defaultRowHeight="14.25"/>
  <cols>
    <col min="1" max="1" width="6.375" style="2" customWidth="1"/>
    <col min="2" max="2" width="8.625" style="4" customWidth="1"/>
    <col min="3" max="3" width="6.5" style="2" customWidth="1"/>
    <col min="4" max="4" width="16" style="2" customWidth="1"/>
    <col min="5" max="5" width="14.25" style="2" customWidth="1"/>
    <col min="6" max="8" width="9.875" style="2" customWidth="1"/>
    <col min="9" max="9" width="10.75" style="2" customWidth="1"/>
    <col min="10" max="10" width="10.875" style="5" customWidth="1"/>
    <col min="11" max="11" width="12.625" style="5" customWidth="1"/>
    <col min="12" max="12" width="10.875" style="2" customWidth="1"/>
    <col min="13" max="13" width="12.875" style="2" customWidth="1"/>
    <col min="14" max="14" width="11.875" style="2" customWidth="1"/>
    <col min="15" max="15" width="9" style="2" customWidth="1"/>
    <col min="16" max="16" width="9.75" style="2" customWidth="1"/>
    <col min="17" max="17" width="9.125" style="2" customWidth="1"/>
    <col min="18" max="18" width="9.25" style="2"/>
    <col min="19" max="16383" width="9" style="2"/>
  </cols>
  <sheetData>
    <row r="1" s="1" customFormat="1" ht="30" customHeight="1" spans="1:11">
      <c r="A1" s="1" t="s">
        <v>0</v>
      </c>
      <c r="J1" s="20"/>
      <c r="K1" s="20"/>
    </row>
    <row r="2" s="2" customFormat="1" ht="53" customHeight="1" spans="1:17">
      <c r="A2" s="6" t="s">
        <v>1</v>
      </c>
      <c r="B2" s="7"/>
      <c r="C2" s="6"/>
      <c r="D2" s="6"/>
      <c r="E2" s="6"/>
      <c r="F2" s="6"/>
      <c r="G2" s="6"/>
      <c r="H2" s="6"/>
      <c r="I2" s="6"/>
      <c r="J2" s="21"/>
      <c r="K2" s="21"/>
      <c r="L2" s="6"/>
      <c r="M2" s="6"/>
      <c r="N2" s="6"/>
      <c r="O2" s="6"/>
      <c r="P2" s="6"/>
      <c r="Q2" s="6"/>
    </row>
    <row r="3" s="2" customFormat="1" ht="49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2" t="s">
        <v>11</v>
      </c>
      <c r="K3" s="22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</row>
    <row r="4" s="3" customFormat="1" ht="54" customHeight="1" spans="1:19">
      <c r="A4" s="10">
        <v>1</v>
      </c>
      <c r="B4" s="11" t="s">
        <v>19</v>
      </c>
      <c r="C4" s="12" t="s">
        <v>20</v>
      </c>
      <c r="D4" s="11" t="s">
        <v>21</v>
      </c>
      <c r="E4" s="11" t="s">
        <v>22</v>
      </c>
      <c r="F4" s="13">
        <v>68</v>
      </c>
      <c r="G4" s="13">
        <v>81</v>
      </c>
      <c r="H4" s="14">
        <v>74.5</v>
      </c>
      <c r="I4" s="24"/>
      <c r="J4" s="25">
        <f>(F4+G4)/2+I4</f>
        <v>74.5</v>
      </c>
      <c r="K4" s="25">
        <f>J4*0.6</f>
        <v>44.7</v>
      </c>
      <c r="L4" s="17">
        <v>82.48</v>
      </c>
      <c r="M4" s="26">
        <f>L4*0.4</f>
        <v>32.992</v>
      </c>
      <c r="N4" s="26">
        <f>K4+M4</f>
        <v>77.692</v>
      </c>
      <c r="O4" s="18">
        <v>1</v>
      </c>
      <c r="P4" s="18" t="s">
        <v>23</v>
      </c>
      <c r="Q4" s="28"/>
      <c r="R4" s="29"/>
      <c r="S4" s="30"/>
    </row>
    <row r="5" s="3" customFormat="1" ht="54" customHeight="1" spans="1:19">
      <c r="A5" s="10">
        <v>2</v>
      </c>
      <c r="B5" s="11" t="s">
        <v>24</v>
      </c>
      <c r="C5" s="12" t="s">
        <v>20</v>
      </c>
      <c r="D5" s="11" t="s">
        <v>21</v>
      </c>
      <c r="E5" s="11" t="s">
        <v>22</v>
      </c>
      <c r="F5" s="15">
        <v>68.6</v>
      </c>
      <c r="G5" s="13">
        <v>67</v>
      </c>
      <c r="H5" s="14">
        <v>67.8</v>
      </c>
      <c r="I5" s="24">
        <v>4</v>
      </c>
      <c r="J5" s="25">
        <f t="shared" ref="J5:J46" si="0">(F5+G5)/2+I5</f>
        <v>71.8</v>
      </c>
      <c r="K5" s="25">
        <f t="shared" ref="K5:K46" si="1">J5*0.6</f>
        <v>43.08</v>
      </c>
      <c r="L5" s="15">
        <v>79.3</v>
      </c>
      <c r="M5" s="17">
        <f>L5*0.4</f>
        <v>31.72</v>
      </c>
      <c r="N5" s="15">
        <v>74.8</v>
      </c>
      <c r="O5" s="18">
        <v>2</v>
      </c>
      <c r="P5" s="18" t="s">
        <v>25</v>
      </c>
      <c r="Q5" s="28"/>
      <c r="R5" s="29"/>
      <c r="S5" s="30"/>
    </row>
    <row r="6" s="3" customFormat="1" ht="54" customHeight="1" spans="1:19">
      <c r="A6" s="10">
        <v>3</v>
      </c>
      <c r="B6" s="11" t="s">
        <v>26</v>
      </c>
      <c r="C6" s="12" t="s">
        <v>20</v>
      </c>
      <c r="D6" s="11" t="s">
        <v>21</v>
      </c>
      <c r="E6" s="11" t="s">
        <v>22</v>
      </c>
      <c r="F6" s="15">
        <v>72.2</v>
      </c>
      <c r="G6" s="13">
        <v>69</v>
      </c>
      <c r="H6" s="14">
        <v>70.6</v>
      </c>
      <c r="I6" s="24"/>
      <c r="J6" s="25">
        <f t="shared" si="0"/>
        <v>70.6</v>
      </c>
      <c r="K6" s="25">
        <f t="shared" si="1"/>
        <v>42.36</v>
      </c>
      <c r="L6" s="17">
        <v>78.78</v>
      </c>
      <c r="M6" s="26">
        <f t="shared" ref="M5:M46" si="2">L6*0.4</f>
        <v>31.512</v>
      </c>
      <c r="N6" s="26">
        <f t="shared" ref="N5:N46" si="3">K6+M6</f>
        <v>73.872</v>
      </c>
      <c r="O6" s="18">
        <v>3</v>
      </c>
      <c r="P6" s="18" t="s">
        <v>25</v>
      </c>
      <c r="Q6" s="28" t="s">
        <v>27</v>
      </c>
      <c r="R6" s="29"/>
      <c r="S6" s="30"/>
    </row>
    <row r="7" s="3" customFormat="1" ht="54" customHeight="1" spans="1:19">
      <c r="A7" s="10">
        <v>4</v>
      </c>
      <c r="B7" s="11" t="s">
        <v>28</v>
      </c>
      <c r="C7" s="12" t="s">
        <v>20</v>
      </c>
      <c r="D7" s="11" t="s">
        <v>29</v>
      </c>
      <c r="E7" s="11" t="s">
        <v>30</v>
      </c>
      <c r="F7" s="15">
        <v>69.2</v>
      </c>
      <c r="G7" s="13">
        <v>70</v>
      </c>
      <c r="H7" s="14">
        <v>69.6</v>
      </c>
      <c r="I7" s="24"/>
      <c r="J7" s="25">
        <f t="shared" si="0"/>
        <v>69.6</v>
      </c>
      <c r="K7" s="25">
        <f t="shared" si="1"/>
        <v>41.76</v>
      </c>
      <c r="L7" s="17">
        <v>79.86</v>
      </c>
      <c r="M7" s="26">
        <f t="shared" si="2"/>
        <v>31.944</v>
      </c>
      <c r="N7" s="26">
        <f t="shared" si="3"/>
        <v>73.704</v>
      </c>
      <c r="O7" s="18">
        <v>1</v>
      </c>
      <c r="P7" s="18" t="s">
        <v>23</v>
      </c>
      <c r="Q7" s="28"/>
      <c r="R7" s="29"/>
      <c r="S7" s="30"/>
    </row>
    <row r="8" s="3" customFormat="1" ht="54" customHeight="1" spans="1:19">
      <c r="A8" s="10">
        <v>5</v>
      </c>
      <c r="B8" s="11" t="s">
        <v>31</v>
      </c>
      <c r="C8" s="12" t="s">
        <v>20</v>
      </c>
      <c r="D8" s="11" t="s">
        <v>29</v>
      </c>
      <c r="E8" s="11" t="s">
        <v>30</v>
      </c>
      <c r="F8" s="15">
        <v>63.4</v>
      </c>
      <c r="G8" s="15">
        <v>73.5</v>
      </c>
      <c r="H8" s="16">
        <v>68.45</v>
      </c>
      <c r="I8" s="24"/>
      <c r="J8" s="25">
        <f t="shared" si="0"/>
        <v>68.45</v>
      </c>
      <c r="K8" s="25">
        <f t="shared" si="1"/>
        <v>41.07</v>
      </c>
      <c r="L8" s="15">
        <v>80.5</v>
      </c>
      <c r="M8" s="15">
        <f t="shared" si="2"/>
        <v>32.2</v>
      </c>
      <c r="N8" s="17">
        <f t="shared" si="3"/>
        <v>73.27</v>
      </c>
      <c r="O8" s="18">
        <v>2</v>
      </c>
      <c r="P8" s="18" t="s">
        <v>25</v>
      </c>
      <c r="Q8" s="28"/>
      <c r="R8" s="29"/>
      <c r="S8" s="30"/>
    </row>
    <row r="9" s="3" customFormat="1" ht="54" customHeight="1" spans="1:19">
      <c r="A9" s="10">
        <v>6</v>
      </c>
      <c r="B9" s="11" t="s">
        <v>32</v>
      </c>
      <c r="C9" s="12" t="s">
        <v>33</v>
      </c>
      <c r="D9" s="11" t="s">
        <v>29</v>
      </c>
      <c r="E9" s="11" t="s">
        <v>30</v>
      </c>
      <c r="F9" s="15">
        <v>71.2</v>
      </c>
      <c r="G9" s="15">
        <v>63.5</v>
      </c>
      <c r="H9" s="16">
        <v>67.35</v>
      </c>
      <c r="I9" s="24">
        <v>4</v>
      </c>
      <c r="J9" s="25">
        <f t="shared" si="0"/>
        <v>71.35</v>
      </c>
      <c r="K9" s="25">
        <f t="shared" si="1"/>
        <v>42.81</v>
      </c>
      <c r="L9" s="15">
        <v>73.8</v>
      </c>
      <c r="M9" s="17">
        <f t="shared" si="2"/>
        <v>29.52</v>
      </c>
      <c r="N9" s="17">
        <f t="shared" si="3"/>
        <v>72.33</v>
      </c>
      <c r="O9" s="18">
        <v>3</v>
      </c>
      <c r="P9" s="18" t="s">
        <v>25</v>
      </c>
      <c r="Q9" s="28"/>
      <c r="R9" s="29"/>
      <c r="S9" s="30"/>
    </row>
    <row r="10" s="3" customFormat="1" ht="54" customHeight="1" spans="1:19">
      <c r="A10" s="10">
        <v>7</v>
      </c>
      <c r="B10" s="11" t="s">
        <v>34</v>
      </c>
      <c r="C10" s="12" t="s">
        <v>20</v>
      </c>
      <c r="D10" s="11" t="s">
        <v>35</v>
      </c>
      <c r="E10" s="11" t="s">
        <v>36</v>
      </c>
      <c r="F10" s="15">
        <v>61.8</v>
      </c>
      <c r="G10" s="15">
        <v>66.5</v>
      </c>
      <c r="H10" s="16">
        <v>64.15</v>
      </c>
      <c r="I10" s="24"/>
      <c r="J10" s="25">
        <f t="shared" si="0"/>
        <v>64.15</v>
      </c>
      <c r="K10" s="25">
        <f t="shared" si="1"/>
        <v>38.49</v>
      </c>
      <c r="L10" s="15">
        <v>76.9</v>
      </c>
      <c r="M10" s="17">
        <f t="shared" si="2"/>
        <v>30.76</v>
      </c>
      <c r="N10" s="17">
        <f t="shared" si="3"/>
        <v>69.25</v>
      </c>
      <c r="O10" s="18">
        <v>1</v>
      </c>
      <c r="P10" s="18" t="s">
        <v>23</v>
      </c>
      <c r="Q10" s="28"/>
      <c r="R10" s="29"/>
      <c r="S10" s="30"/>
    </row>
    <row r="11" s="3" customFormat="1" ht="54" customHeight="1" spans="1:19">
      <c r="A11" s="10">
        <v>8</v>
      </c>
      <c r="B11" s="11" t="s">
        <v>37</v>
      </c>
      <c r="C11" s="12" t="s">
        <v>33</v>
      </c>
      <c r="D11" s="11" t="s">
        <v>35</v>
      </c>
      <c r="E11" s="11" t="s">
        <v>36</v>
      </c>
      <c r="F11" s="15">
        <v>62.8</v>
      </c>
      <c r="G11" s="13">
        <v>58</v>
      </c>
      <c r="H11" s="14">
        <v>60.4</v>
      </c>
      <c r="I11" s="24"/>
      <c r="J11" s="25">
        <f t="shared" si="0"/>
        <v>60.4</v>
      </c>
      <c r="K11" s="25">
        <f t="shared" si="1"/>
        <v>36.24</v>
      </c>
      <c r="L11" s="17">
        <v>80.32</v>
      </c>
      <c r="M11" s="26">
        <f t="shared" si="2"/>
        <v>32.128</v>
      </c>
      <c r="N11" s="26">
        <f t="shared" si="3"/>
        <v>68.368</v>
      </c>
      <c r="O11" s="18">
        <v>2</v>
      </c>
      <c r="P11" s="18" t="s">
        <v>23</v>
      </c>
      <c r="Q11" s="28"/>
      <c r="R11" s="29"/>
      <c r="S11" s="30"/>
    </row>
    <row r="12" s="3" customFormat="1" ht="54" customHeight="1" spans="1:19">
      <c r="A12" s="10">
        <v>9</v>
      </c>
      <c r="B12" s="11" t="s">
        <v>38</v>
      </c>
      <c r="C12" s="12" t="s">
        <v>20</v>
      </c>
      <c r="D12" s="11" t="s">
        <v>35</v>
      </c>
      <c r="E12" s="11" t="s">
        <v>36</v>
      </c>
      <c r="F12" s="15">
        <v>61.8</v>
      </c>
      <c r="G12" s="15">
        <v>52.5</v>
      </c>
      <c r="H12" s="16">
        <v>57.15</v>
      </c>
      <c r="I12" s="24"/>
      <c r="J12" s="25">
        <f t="shared" si="0"/>
        <v>57.15</v>
      </c>
      <c r="K12" s="25">
        <f t="shared" si="1"/>
        <v>34.29</v>
      </c>
      <c r="L12" s="15">
        <v>79.2</v>
      </c>
      <c r="M12" s="17">
        <f t="shared" si="2"/>
        <v>31.68</v>
      </c>
      <c r="N12" s="17">
        <f t="shared" si="3"/>
        <v>65.97</v>
      </c>
      <c r="O12" s="18">
        <v>3</v>
      </c>
      <c r="P12" s="18" t="s">
        <v>25</v>
      </c>
      <c r="Q12" s="28"/>
      <c r="R12" s="29"/>
      <c r="S12" s="30"/>
    </row>
    <row r="13" s="3" customFormat="1" ht="54" customHeight="1" spans="1:19">
      <c r="A13" s="10">
        <v>10</v>
      </c>
      <c r="B13" s="11" t="s">
        <v>39</v>
      </c>
      <c r="C13" s="12" t="s">
        <v>33</v>
      </c>
      <c r="D13" s="11" t="s">
        <v>35</v>
      </c>
      <c r="E13" s="11" t="s">
        <v>36</v>
      </c>
      <c r="F13" s="15">
        <v>58.6</v>
      </c>
      <c r="G13" s="15">
        <v>55.5</v>
      </c>
      <c r="H13" s="17">
        <v>57.05</v>
      </c>
      <c r="I13" s="24"/>
      <c r="J13" s="25">
        <f t="shared" si="0"/>
        <v>57.05</v>
      </c>
      <c r="K13" s="25">
        <f t="shared" si="1"/>
        <v>34.23</v>
      </c>
      <c r="L13" s="15">
        <v>71.3</v>
      </c>
      <c r="M13" s="17">
        <f t="shared" si="2"/>
        <v>28.52</v>
      </c>
      <c r="N13" s="17">
        <f t="shared" si="3"/>
        <v>62.75</v>
      </c>
      <c r="O13" s="18">
        <v>4</v>
      </c>
      <c r="P13" s="18" t="s">
        <v>25</v>
      </c>
      <c r="Q13" s="28"/>
      <c r="R13" s="29"/>
      <c r="S13" s="30"/>
    </row>
    <row r="14" s="3" customFormat="1" ht="54" customHeight="1" spans="1:19">
      <c r="A14" s="10">
        <v>11</v>
      </c>
      <c r="B14" s="11" t="s">
        <v>40</v>
      </c>
      <c r="C14" s="12" t="s">
        <v>20</v>
      </c>
      <c r="D14" s="11" t="s">
        <v>35</v>
      </c>
      <c r="E14" s="11" t="s">
        <v>36</v>
      </c>
      <c r="F14" s="13">
        <v>53</v>
      </c>
      <c r="G14" s="15">
        <v>56.5</v>
      </c>
      <c r="H14" s="17">
        <v>54.75</v>
      </c>
      <c r="I14" s="24"/>
      <c r="J14" s="25">
        <f t="shared" si="0"/>
        <v>54.75</v>
      </c>
      <c r="K14" s="25">
        <f t="shared" si="1"/>
        <v>32.85</v>
      </c>
      <c r="L14" s="15">
        <v>73.5</v>
      </c>
      <c r="M14" s="15">
        <f t="shared" si="2"/>
        <v>29.4</v>
      </c>
      <c r="N14" s="17">
        <f t="shared" si="3"/>
        <v>62.25</v>
      </c>
      <c r="O14" s="18">
        <v>5</v>
      </c>
      <c r="P14" s="18" t="s">
        <v>25</v>
      </c>
      <c r="Q14" s="28" t="s">
        <v>27</v>
      </c>
      <c r="R14" s="29"/>
      <c r="S14" s="30"/>
    </row>
    <row r="15" s="3" customFormat="1" ht="54" customHeight="1" spans="1:19">
      <c r="A15" s="10">
        <v>12</v>
      </c>
      <c r="B15" s="11" t="s">
        <v>41</v>
      </c>
      <c r="C15" s="12" t="s">
        <v>20</v>
      </c>
      <c r="D15" s="11" t="s">
        <v>35</v>
      </c>
      <c r="E15" s="11" t="s">
        <v>36</v>
      </c>
      <c r="F15" s="17">
        <v>49.8</v>
      </c>
      <c r="G15" s="13">
        <v>50</v>
      </c>
      <c r="H15" s="15">
        <v>49.9</v>
      </c>
      <c r="I15" s="24"/>
      <c r="J15" s="25">
        <f t="shared" si="0"/>
        <v>49.9</v>
      </c>
      <c r="K15" s="25">
        <f t="shared" si="1"/>
        <v>29.94</v>
      </c>
      <c r="L15" s="15">
        <v>76.8</v>
      </c>
      <c r="M15" s="25">
        <v>30.72</v>
      </c>
      <c r="N15" s="17">
        <f t="shared" si="3"/>
        <v>60.66</v>
      </c>
      <c r="O15" s="18">
        <v>6</v>
      </c>
      <c r="P15" s="18" t="s">
        <v>25</v>
      </c>
      <c r="Q15" s="28" t="s">
        <v>27</v>
      </c>
      <c r="R15" s="29"/>
      <c r="S15" s="30"/>
    </row>
    <row r="16" s="3" customFormat="1" ht="54" customHeight="1" spans="1:19">
      <c r="A16" s="10">
        <v>13</v>
      </c>
      <c r="B16" s="11" t="s">
        <v>42</v>
      </c>
      <c r="C16" s="12" t="s">
        <v>33</v>
      </c>
      <c r="D16" s="11" t="s">
        <v>43</v>
      </c>
      <c r="E16" s="11" t="s">
        <v>44</v>
      </c>
      <c r="F16" s="15">
        <v>66.8</v>
      </c>
      <c r="G16" s="13">
        <v>56</v>
      </c>
      <c r="H16" s="15">
        <v>61.4</v>
      </c>
      <c r="I16" s="24"/>
      <c r="J16" s="25">
        <f t="shared" si="0"/>
        <v>61.4</v>
      </c>
      <c r="K16" s="25">
        <f t="shared" si="1"/>
        <v>36.84</v>
      </c>
      <c r="L16" s="15">
        <v>77.3</v>
      </c>
      <c r="M16" s="25">
        <f t="shared" si="2"/>
        <v>30.92</v>
      </c>
      <c r="N16" s="17">
        <f t="shared" si="3"/>
        <v>67.76</v>
      </c>
      <c r="O16" s="18">
        <v>1</v>
      </c>
      <c r="P16" s="18" t="s">
        <v>23</v>
      </c>
      <c r="Q16" s="28"/>
      <c r="R16" s="29"/>
      <c r="S16" s="30"/>
    </row>
    <row r="17" s="3" customFormat="1" ht="54" customHeight="1" spans="1:19">
      <c r="A17" s="10">
        <v>14</v>
      </c>
      <c r="B17" s="11" t="s">
        <v>45</v>
      </c>
      <c r="C17" s="12" t="s">
        <v>20</v>
      </c>
      <c r="D17" s="11" t="s">
        <v>43</v>
      </c>
      <c r="E17" s="11" t="s">
        <v>44</v>
      </c>
      <c r="F17" s="13">
        <v>46</v>
      </c>
      <c r="G17" s="15">
        <v>69.5</v>
      </c>
      <c r="H17" s="17">
        <v>57.75</v>
      </c>
      <c r="I17" s="24"/>
      <c r="J17" s="25">
        <f t="shared" si="0"/>
        <v>57.75</v>
      </c>
      <c r="K17" s="25">
        <f t="shared" si="1"/>
        <v>34.65</v>
      </c>
      <c r="L17" s="17">
        <v>79.16</v>
      </c>
      <c r="M17" s="26">
        <f t="shared" si="2"/>
        <v>31.664</v>
      </c>
      <c r="N17" s="26">
        <f t="shared" si="3"/>
        <v>66.314</v>
      </c>
      <c r="O17" s="18">
        <v>2</v>
      </c>
      <c r="P17" s="18" t="s">
        <v>23</v>
      </c>
      <c r="Q17" s="28"/>
      <c r="R17" s="29"/>
      <c r="S17" s="30"/>
    </row>
    <row r="18" s="3" customFormat="1" ht="54" customHeight="1" spans="1:19">
      <c r="A18" s="10">
        <v>15</v>
      </c>
      <c r="B18" s="11" t="s">
        <v>46</v>
      </c>
      <c r="C18" s="12" t="s">
        <v>20</v>
      </c>
      <c r="D18" s="11" t="s">
        <v>43</v>
      </c>
      <c r="E18" s="11" t="s">
        <v>44</v>
      </c>
      <c r="F18" s="13">
        <v>47</v>
      </c>
      <c r="G18" s="15">
        <v>53.5</v>
      </c>
      <c r="H18" s="17">
        <v>50.25</v>
      </c>
      <c r="I18" s="24"/>
      <c r="J18" s="25">
        <f t="shared" si="0"/>
        <v>50.25</v>
      </c>
      <c r="K18" s="25">
        <f t="shared" si="1"/>
        <v>30.15</v>
      </c>
      <c r="L18" s="17">
        <v>76.34</v>
      </c>
      <c r="M18" s="26">
        <f t="shared" si="2"/>
        <v>30.536</v>
      </c>
      <c r="N18" s="26">
        <f t="shared" si="3"/>
        <v>60.686</v>
      </c>
      <c r="O18" s="18">
        <v>3</v>
      </c>
      <c r="P18" s="18" t="s">
        <v>25</v>
      </c>
      <c r="Q18" s="28"/>
      <c r="R18" s="29"/>
      <c r="S18" s="30"/>
    </row>
    <row r="19" s="3" customFormat="1" ht="54" customHeight="1" spans="1:19">
      <c r="A19" s="10">
        <v>16</v>
      </c>
      <c r="B19" s="11" t="s">
        <v>47</v>
      </c>
      <c r="C19" s="12" t="s">
        <v>20</v>
      </c>
      <c r="D19" s="11" t="s">
        <v>43</v>
      </c>
      <c r="E19" s="11" t="s">
        <v>44</v>
      </c>
      <c r="F19" s="15">
        <v>46.6</v>
      </c>
      <c r="G19" s="15">
        <v>44.5</v>
      </c>
      <c r="H19" s="17">
        <v>45.55</v>
      </c>
      <c r="I19" s="24"/>
      <c r="J19" s="25">
        <f t="shared" si="0"/>
        <v>45.55</v>
      </c>
      <c r="K19" s="25">
        <f t="shared" si="1"/>
        <v>27.33</v>
      </c>
      <c r="L19" s="15">
        <v>81.3</v>
      </c>
      <c r="M19" s="17">
        <f t="shared" si="2"/>
        <v>32.52</v>
      </c>
      <c r="N19" s="17">
        <f t="shared" si="3"/>
        <v>59.85</v>
      </c>
      <c r="O19" s="18">
        <v>4</v>
      </c>
      <c r="P19" s="18" t="s">
        <v>25</v>
      </c>
      <c r="Q19" s="28"/>
      <c r="R19" s="29"/>
      <c r="S19" s="30"/>
    </row>
    <row r="20" s="3" customFormat="1" ht="54" customHeight="1" spans="1:19">
      <c r="A20" s="10">
        <v>17</v>
      </c>
      <c r="B20" s="11" t="s">
        <v>48</v>
      </c>
      <c r="C20" s="12" t="s">
        <v>20</v>
      </c>
      <c r="D20" s="11" t="s">
        <v>43</v>
      </c>
      <c r="E20" s="11" t="s">
        <v>49</v>
      </c>
      <c r="F20" s="13">
        <v>67</v>
      </c>
      <c r="G20" s="15">
        <v>72.5</v>
      </c>
      <c r="H20" s="17">
        <v>69.75</v>
      </c>
      <c r="I20" s="24"/>
      <c r="J20" s="25">
        <f t="shared" si="0"/>
        <v>69.75</v>
      </c>
      <c r="K20" s="25">
        <f t="shared" si="1"/>
        <v>41.85</v>
      </c>
      <c r="L20" s="13">
        <v>83</v>
      </c>
      <c r="M20" s="15">
        <f t="shared" si="2"/>
        <v>33.2</v>
      </c>
      <c r="N20" s="17">
        <f t="shared" si="3"/>
        <v>75.05</v>
      </c>
      <c r="O20" s="18">
        <v>1</v>
      </c>
      <c r="P20" s="18" t="s">
        <v>23</v>
      </c>
      <c r="Q20" s="28"/>
      <c r="R20" s="29"/>
      <c r="S20" s="30"/>
    </row>
    <row r="21" s="3" customFormat="1" ht="54" customHeight="1" spans="1:19">
      <c r="A21" s="10">
        <v>18</v>
      </c>
      <c r="B21" s="11" t="s">
        <v>50</v>
      </c>
      <c r="C21" s="12" t="s">
        <v>20</v>
      </c>
      <c r="D21" s="11" t="s">
        <v>43</v>
      </c>
      <c r="E21" s="11" t="s">
        <v>49</v>
      </c>
      <c r="F21" s="15">
        <v>63.4</v>
      </c>
      <c r="G21" s="15">
        <v>75.5</v>
      </c>
      <c r="H21" s="17">
        <v>69.45</v>
      </c>
      <c r="I21" s="24"/>
      <c r="J21" s="25">
        <f t="shared" si="0"/>
        <v>69.45</v>
      </c>
      <c r="K21" s="25">
        <f t="shared" si="1"/>
        <v>41.67</v>
      </c>
      <c r="L21" s="15">
        <v>79.9</v>
      </c>
      <c r="M21" s="17">
        <f t="shared" si="2"/>
        <v>31.96</v>
      </c>
      <c r="N21" s="17">
        <f t="shared" si="3"/>
        <v>73.63</v>
      </c>
      <c r="O21" s="18">
        <v>2</v>
      </c>
      <c r="P21" s="18" t="s">
        <v>25</v>
      </c>
      <c r="Q21" s="28"/>
      <c r="R21" s="29"/>
      <c r="S21" s="30"/>
    </row>
    <row r="22" s="3" customFormat="1" ht="54" customHeight="1" spans="1:19">
      <c r="A22" s="10">
        <v>19</v>
      </c>
      <c r="B22" s="11" t="s">
        <v>51</v>
      </c>
      <c r="C22" s="12" t="s">
        <v>20</v>
      </c>
      <c r="D22" s="11" t="s">
        <v>43</v>
      </c>
      <c r="E22" s="11" t="s">
        <v>49</v>
      </c>
      <c r="F22" s="13">
        <v>64</v>
      </c>
      <c r="G22" s="13">
        <v>76</v>
      </c>
      <c r="H22" s="13">
        <v>70</v>
      </c>
      <c r="I22" s="24"/>
      <c r="J22" s="25">
        <f t="shared" si="0"/>
        <v>70</v>
      </c>
      <c r="K22" s="25">
        <f t="shared" si="1"/>
        <v>42</v>
      </c>
      <c r="L22" s="15">
        <v>75.8</v>
      </c>
      <c r="M22" s="17">
        <f t="shared" si="2"/>
        <v>30.32</v>
      </c>
      <c r="N22" s="17">
        <f t="shared" si="3"/>
        <v>72.32</v>
      </c>
      <c r="O22" s="18">
        <v>3</v>
      </c>
      <c r="P22" s="18" t="s">
        <v>25</v>
      </c>
      <c r="Q22" s="28"/>
      <c r="R22" s="29"/>
      <c r="S22" s="30"/>
    </row>
    <row r="23" s="3" customFormat="1" ht="54" customHeight="1" spans="1:19">
      <c r="A23" s="10">
        <v>20</v>
      </c>
      <c r="B23" s="11" t="s">
        <v>52</v>
      </c>
      <c r="C23" s="12" t="s">
        <v>20</v>
      </c>
      <c r="D23" s="11" t="s">
        <v>53</v>
      </c>
      <c r="E23" s="11" t="s">
        <v>54</v>
      </c>
      <c r="F23" s="15">
        <v>67.6</v>
      </c>
      <c r="G23" s="13">
        <v>70</v>
      </c>
      <c r="H23" s="15">
        <v>68.8</v>
      </c>
      <c r="I23" s="24"/>
      <c r="J23" s="25">
        <f t="shared" si="0"/>
        <v>68.8</v>
      </c>
      <c r="K23" s="25">
        <f t="shared" si="1"/>
        <v>41.28</v>
      </c>
      <c r="L23" s="15">
        <v>75.5</v>
      </c>
      <c r="M23" s="15">
        <f t="shared" si="2"/>
        <v>30.2</v>
      </c>
      <c r="N23" s="17">
        <f t="shared" si="3"/>
        <v>71.48</v>
      </c>
      <c r="O23" s="18">
        <v>1</v>
      </c>
      <c r="P23" s="18" t="s">
        <v>23</v>
      </c>
      <c r="Q23" s="28"/>
      <c r="R23" s="29"/>
      <c r="S23" s="30"/>
    </row>
    <row r="24" s="3" customFormat="1" ht="54" customHeight="1" spans="1:19">
      <c r="A24" s="10">
        <v>21</v>
      </c>
      <c r="B24" s="11" t="s">
        <v>55</v>
      </c>
      <c r="C24" s="12" t="s">
        <v>33</v>
      </c>
      <c r="D24" s="11" t="s">
        <v>53</v>
      </c>
      <c r="E24" s="11" t="s">
        <v>54</v>
      </c>
      <c r="F24" s="15">
        <v>67.4</v>
      </c>
      <c r="G24" s="13">
        <v>62</v>
      </c>
      <c r="H24" s="15">
        <v>64.7</v>
      </c>
      <c r="I24" s="24"/>
      <c r="J24" s="25">
        <f t="shared" si="0"/>
        <v>64.7</v>
      </c>
      <c r="K24" s="25">
        <f t="shared" si="1"/>
        <v>38.82</v>
      </c>
      <c r="L24" s="17">
        <v>79.68</v>
      </c>
      <c r="M24" s="26">
        <f t="shared" si="2"/>
        <v>31.872</v>
      </c>
      <c r="N24" s="26">
        <f t="shared" si="3"/>
        <v>70.692</v>
      </c>
      <c r="O24" s="18">
        <v>2</v>
      </c>
      <c r="P24" s="18" t="s">
        <v>25</v>
      </c>
      <c r="Q24" s="28"/>
      <c r="R24" s="29"/>
      <c r="S24" s="30"/>
    </row>
    <row r="25" s="3" customFormat="1" ht="54" customHeight="1" spans="1:19">
      <c r="A25" s="10">
        <v>22</v>
      </c>
      <c r="B25" s="11" t="s">
        <v>56</v>
      </c>
      <c r="C25" s="12" t="s">
        <v>20</v>
      </c>
      <c r="D25" s="11" t="s">
        <v>53</v>
      </c>
      <c r="E25" s="11" t="s">
        <v>54</v>
      </c>
      <c r="F25" s="15">
        <v>63.8</v>
      </c>
      <c r="G25" s="13">
        <v>62</v>
      </c>
      <c r="H25" s="15">
        <v>62.9</v>
      </c>
      <c r="I25" s="24"/>
      <c r="J25" s="25">
        <f t="shared" si="0"/>
        <v>62.9</v>
      </c>
      <c r="K25" s="25">
        <f t="shared" si="1"/>
        <v>37.74</v>
      </c>
      <c r="L25" s="15">
        <v>80.6</v>
      </c>
      <c r="M25" s="17">
        <f t="shared" si="2"/>
        <v>32.24</v>
      </c>
      <c r="N25" s="17">
        <f t="shared" si="3"/>
        <v>69.98</v>
      </c>
      <c r="O25" s="18">
        <v>3</v>
      </c>
      <c r="P25" s="18" t="s">
        <v>25</v>
      </c>
      <c r="Q25" s="28"/>
      <c r="R25" s="29"/>
      <c r="S25" s="30"/>
    </row>
    <row r="26" s="3" customFormat="1" ht="54" customHeight="1" spans="1:19">
      <c r="A26" s="10">
        <v>23</v>
      </c>
      <c r="B26" s="11" t="s">
        <v>57</v>
      </c>
      <c r="C26" s="12" t="s">
        <v>20</v>
      </c>
      <c r="D26" s="11" t="s">
        <v>53</v>
      </c>
      <c r="E26" s="11" t="s">
        <v>54</v>
      </c>
      <c r="F26" s="15">
        <v>56.8</v>
      </c>
      <c r="G26" s="13">
        <v>69</v>
      </c>
      <c r="H26" s="15">
        <v>62.9</v>
      </c>
      <c r="I26" s="24"/>
      <c r="J26" s="25">
        <f t="shared" si="0"/>
        <v>62.9</v>
      </c>
      <c r="K26" s="25">
        <f t="shared" si="1"/>
        <v>37.74</v>
      </c>
      <c r="L26" s="15">
        <v>76.1</v>
      </c>
      <c r="M26" s="17">
        <f t="shared" si="2"/>
        <v>30.44</v>
      </c>
      <c r="N26" s="17">
        <f t="shared" si="3"/>
        <v>68.18</v>
      </c>
      <c r="O26" s="18">
        <v>4</v>
      </c>
      <c r="P26" s="18" t="s">
        <v>25</v>
      </c>
      <c r="Q26" s="28"/>
      <c r="R26" s="29"/>
      <c r="S26" s="30"/>
    </row>
    <row r="27" s="2" customFormat="1" ht="54" customHeight="1" spans="1:19">
      <c r="A27" s="10">
        <v>24</v>
      </c>
      <c r="B27" s="11" t="s">
        <v>58</v>
      </c>
      <c r="C27" s="12" t="s">
        <v>20</v>
      </c>
      <c r="D27" s="11" t="s">
        <v>59</v>
      </c>
      <c r="E27" s="11" t="s">
        <v>60</v>
      </c>
      <c r="F27" s="15">
        <v>73.8</v>
      </c>
      <c r="G27" s="17">
        <v>77.5</v>
      </c>
      <c r="H27" s="17">
        <v>75.65</v>
      </c>
      <c r="I27" s="24"/>
      <c r="J27" s="25">
        <f t="shared" si="0"/>
        <v>75.65</v>
      </c>
      <c r="K27" s="25">
        <f t="shared" si="1"/>
        <v>45.39</v>
      </c>
      <c r="L27" s="17">
        <v>80.92</v>
      </c>
      <c r="M27" s="26">
        <f t="shared" si="2"/>
        <v>32.368</v>
      </c>
      <c r="N27" s="26">
        <f t="shared" si="3"/>
        <v>77.758</v>
      </c>
      <c r="O27" s="18">
        <v>1</v>
      </c>
      <c r="P27" s="18" t="s">
        <v>23</v>
      </c>
      <c r="Q27" s="28"/>
      <c r="R27" s="29"/>
      <c r="S27" s="30"/>
    </row>
    <row r="28" s="2" customFormat="1" ht="54" customHeight="1" spans="1:19">
      <c r="A28" s="10">
        <v>25</v>
      </c>
      <c r="B28" s="11" t="s">
        <v>61</v>
      </c>
      <c r="C28" s="12" t="s">
        <v>20</v>
      </c>
      <c r="D28" s="11" t="s">
        <v>59</v>
      </c>
      <c r="E28" s="11" t="s">
        <v>60</v>
      </c>
      <c r="F28" s="13">
        <v>69</v>
      </c>
      <c r="G28" s="15">
        <v>69.5</v>
      </c>
      <c r="H28" s="17">
        <v>69.25</v>
      </c>
      <c r="I28" s="24"/>
      <c r="J28" s="25">
        <f t="shared" si="0"/>
        <v>69.25</v>
      </c>
      <c r="K28" s="25">
        <f t="shared" si="1"/>
        <v>41.55</v>
      </c>
      <c r="L28" s="15">
        <v>83.1</v>
      </c>
      <c r="M28" s="17">
        <f t="shared" si="2"/>
        <v>33.24</v>
      </c>
      <c r="N28" s="17">
        <f t="shared" si="3"/>
        <v>74.79</v>
      </c>
      <c r="O28" s="18">
        <v>2</v>
      </c>
      <c r="P28" s="18" t="s">
        <v>23</v>
      </c>
      <c r="Q28" s="28"/>
      <c r="R28" s="29"/>
      <c r="S28" s="30"/>
    </row>
    <row r="29" s="2" customFormat="1" ht="54" customHeight="1" spans="1:19">
      <c r="A29" s="10">
        <v>26</v>
      </c>
      <c r="B29" s="11" t="s">
        <v>62</v>
      </c>
      <c r="C29" s="12" t="s">
        <v>20</v>
      </c>
      <c r="D29" s="11" t="s">
        <v>59</v>
      </c>
      <c r="E29" s="11" t="s">
        <v>60</v>
      </c>
      <c r="F29" s="17">
        <v>67.2</v>
      </c>
      <c r="G29" s="17">
        <v>55.5</v>
      </c>
      <c r="H29" s="17">
        <v>61.35</v>
      </c>
      <c r="I29" s="13">
        <v>6</v>
      </c>
      <c r="J29" s="25">
        <f t="shared" si="0"/>
        <v>67.35</v>
      </c>
      <c r="K29" s="25">
        <f t="shared" si="1"/>
        <v>40.41</v>
      </c>
      <c r="L29" s="17">
        <v>81.16</v>
      </c>
      <c r="M29" s="26">
        <f t="shared" si="2"/>
        <v>32.464</v>
      </c>
      <c r="N29" s="26">
        <f t="shared" si="3"/>
        <v>72.874</v>
      </c>
      <c r="O29" s="18">
        <v>3</v>
      </c>
      <c r="P29" s="18" t="s">
        <v>25</v>
      </c>
      <c r="Q29" s="28"/>
      <c r="R29" s="29"/>
      <c r="S29" s="30"/>
    </row>
    <row r="30" s="2" customFormat="1" ht="54" customHeight="1" spans="1:19">
      <c r="A30" s="10">
        <v>27</v>
      </c>
      <c r="B30" s="11" t="s">
        <v>63</v>
      </c>
      <c r="C30" s="12" t="s">
        <v>20</v>
      </c>
      <c r="D30" s="11" t="s">
        <v>59</v>
      </c>
      <c r="E30" s="11" t="s">
        <v>60</v>
      </c>
      <c r="F30" s="15">
        <v>65.6</v>
      </c>
      <c r="G30" s="13">
        <v>68</v>
      </c>
      <c r="H30" s="15">
        <v>66.8</v>
      </c>
      <c r="I30" s="24"/>
      <c r="J30" s="25">
        <f t="shared" si="0"/>
        <v>66.8</v>
      </c>
      <c r="K30" s="25">
        <f t="shared" si="1"/>
        <v>40.08</v>
      </c>
      <c r="L30" s="13">
        <v>80</v>
      </c>
      <c r="M30" s="13">
        <f t="shared" si="2"/>
        <v>32</v>
      </c>
      <c r="N30" s="17">
        <f t="shared" si="3"/>
        <v>72.08</v>
      </c>
      <c r="O30" s="18">
        <v>4</v>
      </c>
      <c r="P30" s="18" t="s">
        <v>25</v>
      </c>
      <c r="Q30" s="28"/>
      <c r="R30" s="29"/>
      <c r="S30" s="30"/>
    </row>
    <row r="31" s="2" customFormat="1" ht="54" customHeight="1" spans="1:19">
      <c r="A31" s="10">
        <v>28</v>
      </c>
      <c r="B31" s="11" t="s">
        <v>64</v>
      </c>
      <c r="C31" s="12" t="s">
        <v>33</v>
      </c>
      <c r="D31" s="11" t="s">
        <v>59</v>
      </c>
      <c r="E31" s="11" t="s">
        <v>60</v>
      </c>
      <c r="F31" s="13">
        <v>68</v>
      </c>
      <c r="G31" s="13">
        <v>67</v>
      </c>
      <c r="H31" s="15">
        <v>67.5</v>
      </c>
      <c r="I31" s="24"/>
      <c r="J31" s="25">
        <f t="shared" si="0"/>
        <v>67.5</v>
      </c>
      <c r="K31" s="25">
        <f t="shared" si="1"/>
        <v>40.5</v>
      </c>
      <c r="L31" s="15">
        <v>77.7</v>
      </c>
      <c r="M31" s="17">
        <f t="shared" si="2"/>
        <v>31.08</v>
      </c>
      <c r="N31" s="17">
        <f t="shared" si="3"/>
        <v>71.58</v>
      </c>
      <c r="O31" s="18">
        <v>5</v>
      </c>
      <c r="P31" s="18" t="s">
        <v>25</v>
      </c>
      <c r="Q31" s="28"/>
      <c r="R31" s="29"/>
      <c r="S31" s="30"/>
    </row>
    <row r="32" s="2" customFormat="1" ht="54" customHeight="1" spans="1:19">
      <c r="A32" s="10">
        <v>29</v>
      </c>
      <c r="B32" s="11" t="s">
        <v>65</v>
      </c>
      <c r="C32" s="12" t="s">
        <v>20</v>
      </c>
      <c r="D32" s="11" t="s">
        <v>59</v>
      </c>
      <c r="E32" s="11" t="s">
        <v>60</v>
      </c>
      <c r="F32" s="15">
        <v>63.8</v>
      </c>
      <c r="G32" s="15">
        <v>74.5</v>
      </c>
      <c r="H32" s="17">
        <v>69.15</v>
      </c>
      <c r="I32" s="24"/>
      <c r="J32" s="25">
        <f t="shared" si="0"/>
        <v>69.15</v>
      </c>
      <c r="K32" s="25">
        <f t="shared" si="1"/>
        <v>41.49</v>
      </c>
      <c r="L32" s="15">
        <v>74.8</v>
      </c>
      <c r="M32" s="17">
        <f t="shared" si="2"/>
        <v>29.92</v>
      </c>
      <c r="N32" s="17">
        <f t="shared" si="3"/>
        <v>71.41</v>
      </c>
      <c r="O32" s="18">
        <v>6</v>
      </c>
      <c r="P32" s="18" t="s">
        <v>25</v>
      </c>
      <c r="Q32" s="28"/>
      <c r="R32" s="29"/>
      <c r="S32" s="30"/>
    </row>
    <row r="33" s="2" customFormat="1" ht="54" customHeight="1" spans="1:19">
      <c r="A33" s="10">
        <v>30</v>
      </c>
      <c r="B33" s="11" t="s">
        <v>66</v>
      </c>
      <c r="C33" s="12" t="s">
        <v>20</v>
      </c>
      <c r="D33" s="11" t="s">
        <v>67</v>
      </c>
      <c r="E33" s="11" t="s">
        <v>68</v>
      </c>
      <c r="F33" s="18">
        <v>59</v>
      </c>
      <c r="G33" s="18"/>
      <c r="H33" s="18">
        <v>59</v>
      </c>
      <c r="I33" s="24"/>
      <c r="J33" s="25">
        <f>H33+I33</f>
        <v>59</v>
      </c>
      <c r="K33" s="25">
        <f>J33*0.6</f>
        <v>35.4</v>
      </c>
      <c r="L33" s="25">
        <v>82.52</v>
      </c>
      <c r="M33" s="25">
        <f>L33*0.4</f>
        <v>33.008</v>
      </c>
      <c r="N33" s="25">
        <f>K33+M33</f>
        <v>68.408</v>
      </c>
      <c r="O33" s="18">
        <v>1</v>
      </c>
      <c r="P33" s="18" t="s">
        <v>23</v>
      </c>
      <c r="Q33" s="28"/>
      <c r="R33" s="29"/>
      <c r="S33" s="30"/>
    </row>
    <row r="34" s="2" customFormat="1" ht="54" customHeight="1" spans="1:19">
      <c r="A34" s="10">
        <v>31</v>
      </c>
      <c r="B34" s="11" t="s">
        <v>69</v>
      </c>
      <c r="C34" s="12" t="s">
        <v>20</v>
      </c>
      <c r="D34" s="11" t="s">
        <v>70</v>
      </c>
      <c r="E34" s="11" t="s">
        <v>71</v>
      </c>
      <c r="F34" s="18">
        <v>47</v>
      </c>
      <c r="G34" s="11"/>
      <c r="H34" s="18">
        <v>47</v>
      </c>
      <c r="I34" s="24"/>
      <c r="J34" s="25">
        <f t="shared" ref="J34:J46" si="4">H34+I34</f>
        <v>47</v>
      </c>
      <c r="K34" s="25">
        <f t="shared" ref="K34:K46" si="5">J34*0.6</f>
        <v>28.2</v>
      </c>
      <c r="L34" s="25">
        <v>76.92</v>
      </c>
      <c r="M34" s="25">
        <f t="shared" si="2"/>
        <v>30.768</v>
      </c>
      <c r="N34" s="25">
        <f t="shared" si="3"/>
        <v>58.968</v>
      </c>
      <c r="O34" s="18">
        <v>1</v>
      </c>
      <c r="P34" s="18" t="s">
        <v>23</v>
      </c>
      <c r="Q34" s="28"/>
      <c r="R34" s="29"/>
      <c r="S34" s="30"/>
    </row>
    <row r="35" s="2" customFormat="1" ht="54" customHeight="1" spans="1:19">
      <c r="A35" s="10">
        <v>32</v>
      </c>
      <c r="B35" s="11" t="s">
        <v>72</v>
      </c>
      <c r="C35" s="12" t="s">
        <v>20</v>
      </c>
      <c r="D35" s="11" t="s">
        <v>70</v>
      </c>
      <c r="E35" s="11" t="s">
        <v>71</v>
      </c>
      <c r="F35" s="18">
        <v>41</v>
      </c>
      <c r="G35" s="11"/>
      <c r="H35" s="18">
        <v>41</v>
      </c>
      <c r="I35" s="24"/>
      <c r="J35" s="25">
        <f t="shared" si="4"/>
        <v>41</v>
      </c>
      <c r="K35" s="25">
        <f t="shared" si="5"/>
        <v>24.6</v>
      </c>
      <c r="L35" s="25">
        <v>78.8</v>
      </c>
      <c r="M35" s="25">
        <f t="shared" si="2"/>
        <v>31.52</v>
      </c>
      <c r="N35" s="25">
        <f t="shared" si="3"/>
        <v>56.12</v>
      </c>
      <c r="O35" s="18">
        <v>2</v>
      </c>
      <c r="P35" s="18" t="s">
        <v>25</v>
      </c>
      <c r="Q35" s="28"/>
      <c r="R35" s="29"/>
      <c r="S35" s="30"/>
    </row>
    <row r="36" s="2" customFormat="1" ht="54" customHeight="1" spans="1:19">
      <c r="A36" s="10">
        <v>33</v>
      </c>
      <c r="B36" s="11" t="s">
        <v>73</v>
      </c>
      <c r="C36" s="12" t="s">
        <v>20</v>
      </c>
      <c r="D36" s="11" t="s">
        <v>74</v>
      </c>
      <c r="E36" s="11" t="s">
        <v>75</v>
      </c>
      <c r="F36" s="18">
        <v>59</v>
      </c>
      <c r="G36" s="11"/>
      <c r="H36" s="18">
        <v>59</v>
      </c>
      <c r="I36" s="24"/>
      <c r="J36" s="25">
        <f t="shared" si="4"/>
        <v>59</v>
      </c>
      <c r="K36" s="25">
        <f t="shared" si="5"/>
        <v>35.4</v>
      </c>
      <c r="L36" s="25">
        <v>76.5</v>
      </c>
      <c r="M36" s="25">
        <f t="shared" si="2"/>
        <v>30.6</v>
      </c>
      <c r="N36" s="25">
        <f t="shared" si="3"/>
        <v>66</v>
      </c>
      <c r="O36" s="18">
        <v>1</v>
      </c>
      <c r="P36" s="18" t="s">
        <v>23</v>
      </c>
      <c r="Q36" s="28"/>
      <c r="R36" s="29"/>
      <c r="S36" s="30"/>
    </row>
    <row r="37" s="2" customFormat="1" ht="54" customHeight="1" spans="1:19">
      <c r="A37" s="10">
        <v>34</v>
      </c>
      <c r="B37" s="11" t="s">
        <v>76</v>
      </c>
      <c r="C37" s="12" t="s">
        <v>33</v>
      </c>
      <c r="D37" s="11" t="s">
        <v>74</v>
      </c>
      <c r="E37" s="11" t="s">
        <v>75</v>
      </c>
      <c r="F37" s="18">
        <v>49</v>
      </c>
      <c r="G37" s="11"/>
      <c r="H37" s="18">
        <v>49</v>
      </c>
      <c r="I37" s="24"/>
      <c r="J37" s="25">
        <f t="shared" si="4"/>
        <v>49</v>
      </c>
      <c r="K37" s="25">
        <f t="shared" si="5"/>
        <v>29.4</v>
      </c>
      <c r="L37" s="25">
        <v>77.3</v>
      </c>
      <c r="M37" s="25">
        <f t="shared" si="2"/>
        <v>30.92</v>
      </c>
      <c r="N37" s="25">
        <f t="shared" si="3"/>
        <v>60.32</v>
      </c>
      <c r="O37" s="18">
        <v>2</v>
      </c>
      <c r="P37" s="18" t="s">
        <v>25</v>
      </c>
      <c r="Q37" s="28"/>
      <c r="R37" s="29"/>
      <c r="S37" s="30"/>
    </row>
    <row r="38" s="2" customFormat="1" ht="54" customHeight="1" spans="1:19">
      <c r="A38" s="10">
        <v>35</v>
      </c>
      <c r="B38" s="11" t="s">
        <v>77</v>
      </c>
      <c r="C38" s="12" t="s">
        <v>20</v>
      </c>
      <c r="D38" s="11" t="s">
        <v>74</v>
      </c>
      <c r="E38" s="11" t="s">
        <v>75</v>
      </c>
      <c r="F38" s="18">
        <v>49</v>
      </c>
      <c r="G38" s="11"/>
      <c r="H38" s="18">
        <v>49</v>
      </c>
      <c r="I38" s="24"/>
      <c r="J38" s="25">
        <f t="shared" si="4"/>
        <v>49</v>
      </c>
      <c r="K38" s="25">
        <f t="shared" si="5"/>
        <v>29.4</v>
      </c>
      <c r="L38" s="25">
        <v>73.5</v>
      </c>
      <c r="M38" s="25">
        <f t="shared" si="2"/>
        <v>29.4</v>
      </c>
      <c r="N38" s="25">
        <f t="shared" si="3"/>
        <v>58.8</v>
      </c>
      <c r="O38" s="18">
        <v>3</v>
      </c>
      <c r="P38" s="18" t="s">
        <v>25</v>
      </c>
      <c r="Q38" s="28"/>
      <c r="R38" s="29"/>
      <c r="S38" s="30"/>
    </row>
    <row r="39" s="2" customFormat="1" ht="54" customHeight="1" spans="1:19">
      <c r="A39" s="10">
        <v>36</v>
      </c>
      <c r="B39" s="11" t="s">
        <v>78</v>
      </c>
      <c r="C39" s="12" t="s">
        <v>20</v>
      </c>
      <c r="D39" s="11" t="s">
        <v>79</v>
      </c>
      <c r="E39" s="11" t="s">
        <v>80</v>
      </c>
      <c r="F39" s="18">
        <v>68</v>
      </c>
      <c r="G39" s="11"/>
      <c r="H39" s="18">
        <v>68</v>
      </c>
      <c r="I39" s="24"/>
      <c r="J39" s="25">
        <f t="shared" si="4"/>
        <v>68</v>
      </c>
      <c r="K39" s="25">
        <f t="shared" si="5"/>
        <v>40.8</v>
      </c>
      <c r="L39" s="25">
        <v>80.26</v>
      </c>
      <c r="M39" s="25">
        <f t="shared" si="2"/>
        <v>32.104</v>
      </c>
      <c r="N39" s="25">
        <f t="shared" si="3"/>
        <v>72.904</v>
      </c>
      <c r="O39" s="18">
        <v>1</v>
      </c>
      <c r="P39" s="18" t="s">
        <v>23</v>
      </c>
      <c r="Q39" s="28"/>
      <c r="R39" s="29"/>
      <c r="S39" s="30"/>
    </row>
    <row r="40" s="2" customFormat="1" ht="54" customHeight="1" spans="1:19">
      <c r="A40" s="10">
        <v>37</v>
      </c>
      <c r="B40" s="11" t="s">
        <v>81</v>
      </c>
      <c r="C40" s="12" t="s">
        <v>20</v>
      </c>
      <c r="D40" s="11" t="s">
        <v>79</v>
      </c>
      <c r="E40" s="11" t="s">
        <v>80</v>
      </c>
      <c r="F40" s="18">
        <v>66</v>
      </c>
      <c r="G40" s="11"/>
      <c r="H40" s="18">
        <v>66</v>
      </c>
      <c r="I40" s="24"/>
      <c r="J40" s="25">
        <f t="shared" si="4"/>
        <v>66</v>
      </c>
      <c r="K40" s="25">
        <f t="shared" si="5"/>
        <v>39.6</v>
      </c>
      <c r="L40" s="25">
        <v>79.74</v>
      </c>
      <c r="M40" s="25">
        <f t="shared" si="2"/>
        <v>31.896</v>
      </c>
      <c r="N40" s="25">
        <f t="shared" si="3"/>
        <v>71.496</v>
      </c>
      <c r="O40" s="18">
        <v>2</v>
      </c>
      <c r="P40" s="18" t="s">
        <v>25</v>
      </c>
      <c r="Q40" s="28"/>
      <c r="R40" s="29"/>
      <c r="S40" s="30"/>
    </row>
    <row r="41" s="2" customFormat="1" ht="54" customHeight="1" spans="1:19">
      <c r="A41" s="10">
        <v>38</v>
      </c>
      <c r="B41" s="11" t="s">
        <v>82</v>
      </c>
      <c r="C41" s="12" t="s">
        <v>33</v>
      </c>
      <c r="D41" s="11" t="s">
        <v>79</v>
      </c>
      <c r="E41" s="11" t="s">
        <v>80</v>
      </c>
      <c r="F41" s="18">
        <v>54</v>
      </c>
      <c r="G41" s="11"/>
      <c r="H41" s="18">
        <v>54</v>
      </c>
      <c r="I41" s="24">
        <v>6</v>
      </c>
      <c r="J41" s="25">
        <f t="shared" si="4"/>
        <v>60</v>
      </c>
      <c r="K41" s="25">
        <f t="shared" si="5"/>
        <v>36</v>
      </c>
      <c r="L41" s="25">
        <v>83.1</v>
      </c>
      <c r="M41" s="25">
        <f t="shared" si="2"/>
        <v>33.24</v>
      </c>
      <c r="N41" s="25">
        <f t="shared" si="3"/>
        <v>69.24</v>
      </c>
      <c r="O41" s="18">
        <v>3</v>
      </c>
      <c r="P41" s="18" t="s">
        <v>25</v>
      </c>
      <c r="Q41" s="28"/>
      <c r="R41" s="29"/>
      <c r="S41" s="30"/>
    </row>
    <row r="42" s="2" customFormat="1" ht="54" customHeight="1" spans="1:19">
      <c r="A42" s="10">
        <v>39</v>
      </c>
      <c r="B42" s="11" t="s">
        <v>83</v>
      </c>
      <c r="C42" s="12" t="s">
        <v>20</v>
      </c>
      <c r="D42" s="11" t="s">
        <v>79</v>
      </c>
      <c r="E42" s="11" t="s">
        <v>84</v>
      </c>
      <c r="F42" s="18">
        <v>47</v>
      </c>
      <c r="G42" s="11"/>
      <c r="H42" s="18">
        <v>47</v>
      </c>
      <c r="I42" s="24"/>
      <c r="J42" s="25">
        <f t="shared" si="4"/>
        <v>47</v>
      </c>
      <c r="K42" s="25">
        <f t="shared" si="5"/>
        <v>28.2</v>
      </c>
      <c r="L42" s="25">
        <v>75.8</v>
      </c>
      <c r="M42" s="25">
        <f t="shared" si="2"/>
        <v>30.32</v>
      </c>
      <c r="N42" s="25">
        <f t="shared" si="3"/>
        <v>58.52</v>
      </c>
      <c r="O42" s="18">
        <v>1</v>
      </c>
      <c r="P42" s="18" t="s">
        <v>23</v>
      </c>
      <c r="Q42" s="28"/>
      <c r="R42" s="29"/>
      <c r="S42" s="30"/>
    </row>
    <row r="43" s="2" customFormat="1" ht="54" customHeight="1" spans="1:19">
      <c r="A43" s="10">
        <v>40</v>
      </c>
      <c r="B43" s="11" t="s">
        <v>85</v>
      </c>
      <c r="C43" s="12" t="s">
        <v>33</v>
      </c>
      <c r="D43" s="11" t="s">
        <v>79</v>
      </c>
      <c r="E43" s="11" t="s">
        <v>84</v>
      </c>
      <c r="F43" s="18">
        <v>42</v>
      </c>
      <c r="G43" s="11"/>
      <c r="H43" s="18">
        <v>42</v>
      </c>
      <c r="I43" s="24"/>
      <c r="J43" s="25">
        <f t="shared" si="4"/>
        <v>42</v>
      </c>
      <c r="K43" s="25">
        <f t="shared" si="5"/>
        <v>25.2</v>
      </c>
      <c r="L43" s="25">
        <v>73.62</v>
      </c>
      <c r="M43" s="25">
        <f t="shared" si="2"/>
        <v>29.448</v>
      </c>
      <c r="N43" s="25">
        <f t="shared" si="3"/>
        <v>54.648</v>
      </c>
      <c r="O43" s="18">
        <v>2</v>
      </c>
      <c r="P43" s="18" t="s">
        <v>25</v>
      </c>
      <c r="Q43" s="28" t="s">
        <v>27</v>
      </c>
      <c r="R43" s="29"/>
      <c r="S43" s="30"/>
    </row>
    <row r="44" s="2" customFormat="1" ht="54" customHeight="1" spans="1:19">
      <c r="A44" s="10">
        <v>41</v>
      </c>
      <c r="B44" s="11" t="s">
        <v>86</v>
      </c>
      <c r="C44" s="12" t="s">
        <v>20</v>
      </c>
      <c r="D44" s="11" t="s">
        <v>87</v>
      </c>
      <c r="E44" s="11" t="s">
        <v>88</v>
      </c>
      <c r="F44" s="18">
        <v>50</v>
      </c>
      <c r="G44" s="11"/>
      <c r="H44" s="18">
        <v>50</v>
      </c>
      <c r="I44" s="24"/>
      <c r="J44" s="25">
        <f t="shared" si="4"/>
        <v>50</v>
      </c>
      <c r="K44" s="25">
        <f t="shared" si="5"/>
        <v>30</v>
      </c>
      <c r="L44" s="25">
        <v>80</v>
      </c>
      <c r="M44" s="25">
        <f t="shared" si="2"/>
        <v>32</v>
      </c>
      <c r="N44" s="25">
        <f t="shared" si="3"/>
        <v>62</v>
      </c>
      <c r="O44" s="18">
        <v>1</v>
      </c>
      <c r="P44" s="18" t="s">
        <v>23</v>
      </c>
      <c r="Q44" s="28"/>
      <c r="R44" s="29"/>
      <c r="S44" s="30"/>
    </row>
    <row r="45" s="2" customFormat="1" ht="54" customHeight="1" spans="1:19">
      <c r="A45" s="10">
        <v>42</v>
      </c>
      <c r="B45" s="11" t="s">
        <v>89</v>
      </c>
      <c r="C45" s="12" t="s">
        <v>20</v>
      </c>
      <c r="D45" s="11" t="s">
        <v>87</v>
      </c>
      <c r="E45" s="11" t="s">
        <v>88</v>
      </c>
      <c r="F45" s="18">
        <v>50</v>
      </c>
      <c r="G45" s="11"/>
      <c r="H45" s="18">
        <v>50</v>
      </c>
      <c r="I45" s="24"/>
      <c r="J45" s="25">
        <f t="shared" si="4"/>
        <v>50</v>
      </c>
      <c r="K45" s="25">
        <f t="shared" si="5"/>
        <v>30</v>
      </c>
      <c r="L45" s="25">
        <v>78.7</v>
      </c>
      <c r="M45" s="25">
        <f t="shared" si="2"/>
        <v>31.48</v>
      </c>
      <c r="N45" s="25">
        <f t="shared" si="3"/>
        <v>61.48</v>
      </c>
      <c r="O45" s="18">
        <v>2</v>
      </c>
      <c r="P45" s="18" t="s">
        <v>25</v>
      </c>
      <c r="Q45" s="28"/>
      <c r="R45" s="29"/>
      <c r="S45" s="30"/>
    </row>
    <row r="46" s="2" customFormat="1" ht="54" customHeight="1" spans="1:19">
      <c r="A46" s="10">
        <v>43</v>
      </c>
      <c r="B46" s="11" t="s">
        <v>90</v>
      </c>
      <c r="C46" s="12" t="s">
        <v>20</v>
      </c>
      <c r="D46" s="11" t="s">
        <v>87</v>
      </c>
      <c r="E46" s="19" t="s">
        <v>88</v>
      </c>
      <c r="F46" s="18">
        <v>46</v>
      </c>
      <c r="G46" s="11"/>
      <c r="H46" s="18">
        <v>46</v>
      </c>
      <c r="I46" s="24"/>
      <c r="J46" s="25">
        <f t="shared" si="4"/>
        <v>46</v>
      </c>
      <c r="K46" s="25">
        <f t="shared" si="5"/>
        <v>27.6</v>
      </c>
      <c r="L46" s="25">
        <v>79.1</v>
      </c>
      <c r="M46" s="25">
        <f t="shared" si="2"/>
        <v>31.64</v>
      </c>
      <c r="N46" s="25">
        <f t="shared" si="3"/>
        <v>59.24</v>
      </c>
      <c r="O46" s="18">
        <v>3</v>
      </c>
      <c r="P46" s="18" t="s">
        <v>25</v>
      </c>
      <c r="Q46" s="28"/>
      <c r="R46" s="29"/>
      <c r="S46" s="30"/>
    </row>
    <row r="47" spans="9:9">
      <c r="I47" s="27"/>
    </row>
  </sheetData>
  <mergeCells count="1">
    <mergeCell ref="A2:Q2"/>
  </mergeCells>
  <pageMargins left="0.751388888888889" right="0.751388888888889" top="0.60625" bottom="0.196527777777778" header="0.5" footer="0"/>
  <pageSetup paperSize="9" scale="68" fitToHeight="0" orientation="landscape" horizontalDpi="600"/>
  <headerFooter/>
  <ignoredErrors>
    <ignoredError sqref="E4:E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杨国玉</cp:lastModifiedBy>
  <dcterms:created xsi:type="dcterms:W3CDTF">2010-06-19T01:50:00Z</dcterms:created>
  <cp:lastPrinted>2025-05-24T04:00:00Z</cp:lastPrinted>
  <dcterms:modified xsi:type="dcterms:W3CDTF">2026-06-16T04:11:20Z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1BB5119A1B2941FB8E94EA500BCD32B2_13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