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汇总表" sheetId="3" r:id="rId1"/>
  </sheets>
  <definedNames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<sst xmlns="http://schemas.openxmlformats.org/spreadsheetml/2006/main" count="146" uniqueCount="82">
  <si>
    <t>内江市中医医院2024年下半年公开招聘卫生专业技术人员总成绩汇总表</t>
  </si>
  <si>
    <t>序号</t>
  </si>
  <si>
    <t>应聘岗位</t>
  </si>
  <si>
    <t>需求
人数</t>
  </si>
  <si>
    <t>姓名</t>
  </si>
  <si>
    <t>性别</t>
  </si>
  <si>
    <t>籍贯</t>
  </si>
  <si>
    <t>出生年月</t>
  </si>
  <si>
    <t>学历
学位</t>
  </si>
  <si>
    <t>毕业院校及专业</t>
  </si>
  <si>
    <r>
      <rPr>
        <b/>
        <sz val="10"/>
        <rFont val="宋体"/>
        <charset val="134"/>
      </rPr>
      <t>职称</t>
    </r>
    <r>
      <rPr>
        <b/>
        <sz val="10"/>
        <rFont val="Arial"/>
        <charset val="134"/>
      </rPr>
      <t xml:space="preserve"> </t>
    </r>
  </si>
  <si>
    <t>笔试
成绩</t>
  </si>
  <si>
    <t>笔试
折后</t>
  </si>
  <si>
    <t>技能
成绩</t>
  </si>
  <si>
    <t>技能
折后</t>
  </si>
  <si>
    <t>面试
成绩</t>
  </si>
  <si>
    <t>面试
折后</t>
  </si>
  <si>
    <t>总分
成绩</t>
  </si>
  <si>
    <t>备注</t>
  </si>
  <si>
    <t>胸外科医生</t>
  </si>
  <si>
    <t>蒋涛</t>
  </si>
  <si>
    <t>男</t>
  </si>
  <si>
    <t>四川资阳</t>
  </si>
  <si>
    <t>1995.02</t>
  </si>
  <si>
    <t>全日制本科学士学位</t>
  </si>
  <si>
    <t>新疆医科大学厚博学院 临床医学</t>
  </si>
  <si>
    <t>主治
医师</t>
  </si>
  <si>
    <t>急需紧缺岗位</t>
  </si>
  <si>
    <t>检验科/输血科技师</t>
  </si>
  <si>
    <t>代学婷</t>
  </si>
  <si>
    <t>女</t>
  </si>
  <si>
    <t>四川内江</t>
  </si>
  <si>
    <t>1988.09</t>
  </si>
  <si>
    <t>川北医学院 
医学检验</t>
  </si>
  <si>
    <t>主管检验技师</t>
  </si>
  <si>
    <t>付文俊</t>
  </si>
  <si>
    <t>1989.06</t>
  </si>
  <si>
    <t>在职本科</t>
  </si>
  <si>
    <t>成都中医药大学 医学检验</t>
  </si>
  <si>
    <t>吕婷</t>
  </si>
  <si>
    <t>1991.02</t>
  </si>
  <si>
    <t>在职本科
学士学位</t>
  </si>
  <si>
    <t>成都医学院 
检验</t>
  </si>
  <si>
    <t>柴萍</t>
  </si>
  <si>
    <t>1992.11</t>
  </si>
  <si>
    <t>罗彦曦</t>
  </si>
  <si>
    <t>1990.06</t>
  </si>
  <si>
    <t>在职本科学士学位</t>
  </si>
  <si>
    <t>/</t>
  </si>
  <si>
    <t>笔试不及格未进入面试</t>
  </si>
  <si>
    <t>刘珊</t>
  </si>
  <si>
    <t>四川广安</t>
  </si>
  <si>
    <t>1993.08</t>
  </si>
  <si>
    <t>全日制硕士研究生</t>
  </si>
  <si>
    <t>成都中医药大学 临床检验诊断学</t>
  </si>
  <si>
    <t>按2:1比例未进入面试</t>
  </si>
  <si>
    <t>田锞海</t>
  </si>
  <si>
    <t>四川南充</t>
  </si>
  <si>
    <t>1991.04</t>
  </si>
  <si>
    <t>陈霄</t>
  </si>
  <si>
    <t>1994.01</t>
  </si>
  <si>
    <t>李娟</t>
  </si>
  <si>
    <t>四川威远</t>
  </si>
  <si>
    <t>1989.08</t>
  </si>
  <si>
    <t>成都医学院 
医学检验</t>
  </si>
  <si>
    <t>赖庄莉</t>
  </si>
  <si>
    <t>四川资中</t>
  </si>
  <si>
    <t>1993.02</t>
  </si>
  <si>
    <t>笔试缺考</t>
  </si>
  <si>
    <t>放射科技师</t>
  </si>
  <si>
    <t>庹光芳</t>
  </si>
  <si>
    <t>1989.03</t>
  </si>
  <si>
    <t>泸州医学院 
生物医学工程</t>
  </si>
  <si>
    <t>主管放射技师</t>
  </si>
  <si>
    <t>肖雁玲</t>
  </si>
  <si>
    <t>1994.05</t>
  </si>
  <si>
    <t>西南医科大学 
医学影像学</t>
  </si>
  <si>
    <t>郑露</t>
  </si>
  <si>
    <t>四川冕宁</t>
  </si>
  <si>
    <t>1988.03</t>
  </si>
  <si>
    <t>泸州医学院 生物医学工程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</si>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</sst>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9">
    <xf numFmtId="0" fontId="0" fillId="0" borderId="0" xfId="0" applyAlignment="1"/>
    <xf numFmtId="0" fontId="1" fillId="2" borderId="0" xfId="53" applyFont="1" applyFill="1"/>
    <xf numFmtId="0" fontId="0" fillId="0" borderId="0" xfId="0">
      <alignment vertical="center"/>
    </xf>
    <xf numFmtId="0" fontId="0" fillId="2" borderId="0" xfId="53" applyFill="1" applyAlignment="1">
      <alignment horizontal="center" vertical="center" wrapText="1"/>
    </xf>
    <xf numFmtId="0" fontId="0" fillId="2" borderId="0" xfId="53" applyFill="1"/>
    <xf numFmtId="0" fontId="2" fillId="2" borderId="0" xfId="53" applyFont="1" applyFill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1" xfId="53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pane ySplit="2" topLeftCell="A13" activePane="bottomLeft" state="frozen"/>
      <selection/>
      <selection pane="bottomLeft" activeCell="A1" sqref="A1:R16"/>
    </sheetView>
  </sheetViews>
  <sheetFormatPr defaultColWidth="9.18095238095238" defaultRowHeight="12.75"/>
  <cols>
    <col min="1" max="1" width="4.54285714285714" style="3" customWidth="1"/>
    <col min="2" max="2" width="9.81904761904762" style="3" customWidth="1"/>
    <col min="3" max="3" width="6.81904761904762" style="3" customWidth="1"/>
    <col min="4" max="4" width="7.81904761904762" style="3" customWidth="1"/>
    <col min="5" max="5" width="6.45714285714286" style="3" customWidth="1"/>
    <col min="6" max="6" width="8.26666666666667" style="3" customWidth="1"/>
    <col min="7" max="7" width="8.45714285714286" style="3" customWidth="1"/>
    <col min="8" max="8" width="11" style="3" customWidth="1"/>
    <col min="9" max="9" width="15.8190476190476" style="3" customWidth="1"/>
    <col min="10" max="10" width="6.45714285714286" style="3" customWidth="1"/>
    <col min="11" max="17" width="7.14285714285714" style="3" customWidth="1"/>
    <col min="18" max="18" width="9.81904761904762" style="3" customWidth="1"/>
    <col min="19" max="16384" width="9.18095238095238" style="4"/>
  </cols>
  <sheetData>
    <row r="1" ht="57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5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6" t="s">
        <v>18</v>
      </c>
    </row>
    <row r="3" s="2" customFormat="1" ht="33" customHeight="1" spans="1:18">
      <c r="A3" s="8">
        <v>1</v>
      </c>
      <c r="B3" s="8" t="s">
        <v>19</v>
      </c>
      <c r="C3" s="8">
        <v>1</v>
      </c>
      <c r="D3" s="8" t="s">
        <v>20</v>
      </c>
      <c r="E3" s="8" t="s">
        <v>21</v>
      </c>
      <c r="F3" s="9" t="s">
        <v>22</v>
      </c>
      <c r="G3" s="10" t="s">
        <v>23</v>
      </c>
      <c r="H3" s="9" t="s">
        <v>24</v>
      </c>
      <c r="I3" s="8" t="s">
        <v>25</v>
      </c>
      <c r="J3" s="8" t="s">
        <v>26</v>
      </c>
      <c r="K3" s="13">
        <v>63</v>
      </c>
      <c r="L3" s="14">
        <f t="shared" ref="L3:N13" si="0">K3*0.3</f>
        <v>18.9</v>
      </c>
      <c r="M3" s="14">
        <v>89</v>
      </c>
      <c r="N3" s="14">
        <f t="shared" ref="N3:N12" si="1">M3*0.3</f>
        <v>26.7</v>
      </c>
      <c r="O3" s="15">
        <v>83</v>
      </c>
      <c r="P3" s="15">
        <f>O3*0.4</f>
        <v>33.2</v>
      </c>
      <c r="Q3" s="16">
        <f>L3+N3+P3</f>
        <v>78.8</v>
      </c>
      <c r="R3" s="14" t="s">
        <v>27</v>
      </c>
    </row>
    <row r="4" s="2" customFormat="1" ht="30" customHeight="1" spans="1:18">
      <c r="A4" s="9">
        <v>2</v>
      </c>
      <c r="B4" s="9" t="s">
        <v>28</v>
      </c>
      <c r="C4" s="9">
        <v>2</v>
      </c>
      <c r="D4" s="9" t="s">
        <v>29</v>
      </c>
      <c r="E4" s="9" t="s">
        <v>30</v>
      </c>
      <c r="F4" s="9" t="s">
        <v>31</v>
      </c>
      <c r="G4" s="11" t="s">
        <v>32</v>
      </c>
      <c r="H4" s="9" t="s">
        <v>24</v>
      </c>
      <c r="I4" s="9" t="s">
        <v>33</v>
      </c>
      <c r="J4" s="9" t="s">
        <v>34</v>
      </c>
      <c r="K4" s="13">
        <v>82</v>
      </c>
      <c r="L4" s="14">
        <f t="shared" si="0"/>
        <v>24.6</v>
      </c>
      <c r="M4" s="14">
        <v>86</v>
      </c>
      <c r="N4" s="14">
        <f t="shared" si="1"/>
        <v>25.8</v>
      </c>
      <c r="O4" s="15">
        <v>81.33</v>
      </c>
      <c r="P4" s="15">
        <f>O4*0.4</f>
        <v>32.532</v>
      </c>
      <c r="Q4" s="16">
        <f>L4+N4+P4</f>
        <v>82.932</v>
      </c>
      <c r="R4" s="14"/>
    </row>
    <row r="5" s="2" customFormat="1" ht="30" customHeight="1" spans="1:18">
      <c r="A5" s="8">
        <v>3</v>
      </c>
      <c r="B5" s="9"/>
      <c r="C5" s="9"/>
      <c r="D5" s="9" t="s">
        <v>35</v>
      </c>
      <c r="E5" s="9" t="s">
        <v>30</v>
      </c>
      <c r="F5" s="9" t="s">
        <v>31</v>
      </c>
      <c r="G5" s="11" t="s">
        <v>36</v>
      </c>
      <c r="H5" s="9" t="s">
        <v>37</v>
      </c>
      <c r="I5" s="9" t="s">
        <v>38</v>
      </c>
      <c r="J5" s="9" t="s">
        <v>34</v>
      </c>
      <c r="K5" s="13">
        <v>87</v>
      </c>
      <c r="L5" s="14">
        <f t="shared" si="0"/>
        <v>26.1</v>
      </c>
      <c r="M5" s="14">
        <v>78</v>
      </c>
      <c r="N5" s="14">
        <f t="shared" si="1"/>
        <v>23.4</v>
      </c>
      <c r="O5" s="15">
        <v>83.33</v>
      </c>
      <c r="P5" s="15">
        <f>O5*0.4</f>
        <v>33.332</v>
      </c>
      <c r="Q5" s="16">
        <f>L5+N5+P5</f>
        <v>82.832</v>
      </c>
      <c r="R5" s="14"/>
    </row>
    <row r="6" s="2" customFormat="1" ht="30" customHeight="1" spans="1:18">
      <c r="A6" s="9">
        <v>4</v>
      </c>
      <c r="B6" s="9"/>
      <c r="C6" s="9"/>
      <c r="D6" s="9" t="s">
        <v>39</v>
      </c>
      <c r="E6" s="9" t="s">
        <v>30</v>
      </c>
      <c r="F6" s="9" t="s">
        <v>31</v>
      </c>
      <c r="G6" s="11" t="s">
        <v>40</v>
      </c>
      <c r="H6" s="9" t="s">
        <v>41</v>
      </c>
      <c r="I6" s="9" t="s">
        <v>42</v>
      </c>
      <c r="J6" s="9" t="s">
        <v>34</v>
      </c>
      <c r="K6" s="13">
        <v>65</v>
      </c>
      <c r="L6" s="14">
        <f t="shared" si="0"/>
        <v>19.5</v>
      </c>
      <c r="M6" s="14">
        <v>76</v>
      </c>
      <c r="N6" s="14">
        <f t="shared" si="1"/>
        <v>22.8</v>
      </c>
      <c r="O6" s="15">
        <v>81.67</v>
      </c>
      <c r="P6" s="15">
        <f>O6*0.4</f>
        <v>32.668</v>
      </c>
      <c r="Q6" s="16">
        <f>L6+N6+P6</f>
        <v>74.968</v>
      </c>
      <c r="R6" s="14"/>
    </row>
    <row r="7" s="2" customFormat="1" ht="30" customHeight="1" spans="1:18">
      <c r="A7" s="8">
        <v>5</v>
      </c>
      <c r="B7" s="9"/>
      <c r="C7" s="9"/>
      <c r="D7" s="9" t="s">
        <v>43</v>
      </c>
      <c r="E7" s="9" t="s">
        <v>30</v>
      </c>
      <c r="F7" s="9" t="s">
        <v>31</v>
      </c>
      <c r="G7" s="11" t="s">
        <v>44</v>
      </c>
      <c r="H7" s="9" t="s">
        <v>37</v>
      </c>
      <c r="I7" s="9" t="s">
        <v>38</v>
      </c>
      <c r="J7" s="9" t="s">
        <v>34</v>
      </c>
      <c r="K7" s="13">
        <v>75</v>
      </c>
      <c r="L7" s="14">
        <f t="shared" si="0"/>
        <v>22.5</v>
      </c>
      <c r="M7" s="14">
        <v>62</v>
      </c>
      <c r="N7" s="14">
        <f t="shared" si="1"/>
        <v>18.6</v>
      </c>
      <c r="O7" s="15">
        <v>83.33</v>
      </c>
      <c r="P7" s="15">
        <f>O7*0.4</f>
        <v>33.332</v>
      </c>
      <c r="Q7" s="16">
        <f>L7+N7+P7</f>
        <v>74.432</v>
      </c>
      <c r="R7" s="14"/>
    </row>
    <row r="8" s="2" customFormat="1" ht="33" customHeight="1" spans="1:18">
      <c r="A8" s="9">
        <v>6</v>
      </c>
      <c r="B8" s="9"/>
      <c r="C8" s="9"/>
      <c r="D8" s="9" t="s">
        <v>45</v>
      </c>
      <c r="E8" s="9" t="s">
        <v>30</v>
      </c>
      <c r="F8" s="9" t="s">
        <v>31</v>
      </c>
      <c r="G8" s="11" t="s">
        <v>46</v>
      </c>
      <c r="H8" s="9" t="s">
        <v>47</v>
      </c>
      <c r="I8" s="9" t="s">
        <v>42</v>
      </c>
      <c r="J8" s="9" t="s">
        <v>34</v>
      </c>
      <c r="K8" s="13">
        <v>45</v>
      </c>
      <c r="L8" s="14">
        <f t="shared" si="0"/>
        <v>13.5</v>
      </c>
      <c r="M8" s="14">
        <v>85</v>
      </c>
      <c r="N8" s="14">
        <f t="shared" si="1"/>
        <v>25.5</v>
      </c>
      <c r="O8" s="15" t="s">
        <v>48</v>
      </c>
      <c r="P8" s="15" t="s">
        <v>48</v>
      </c>
      <c r="Q8" s="15" t="s">
        <v>48</v>
      </c>
      <c r="R8" s="17" t="s">
        <v>49</v>
      </c>
    </row>
    <row r="9" s="2" customFormat="1" ht="33" customHeight="1" spans="1:18">
      <c r="A9" s="8">
        <v>7</v>
      </c>
      <c r="B9" s="9"/>
      <c r="C9" s="9"/>
      <c r="D9" s="9" t="s">
        <v>50</v>
      </c>
      <c r="E9" s="9" t="s">
        <v>30</v>
      </c>
      <c r="F9" s="9" t="s">
        <v>51</v>
      </c>
      <c r="G9" s="11" t="s">
        <v>52</v>
      </c>
      <c r="H9" s="9" t="s">
        <v>53</v>
      </c>
      <c r="I9" s="9" t="s">
        <v>54</v>
      </c>
      <c r="J9" s="9" t="s">
        <v>34</v>
      </c>
      <c r="K9" s="13">
        <v>64</v>
      </c>
      <c r="L9" s="14">
        <f t="shared" si="0"/>
        <v>19.2</v>
      </c>
      <c r="M9" s="14">
        <v>65</v>
      </c>
      <c r="N9" s="14">
        <f t="shared" si="1"/>
        <v>19.5</v>
      </c>
      <c r="O9" s="15" t="s">
        <v>48</v>
      </c>
      <c r="P9" s="15" t="s">
        <v>48</v>
      </c>
      <c r="Q9" s="15" t="s">
        <v>48</v>
      </c>
      <c r="R9" s="17" t="s">
        <v>55</v>
      </c>
    </row>
    <row r="10" s="2" customFormat="1" ht="33" customHeight="1" spans="1:18">
      <c r="A10" s="9">
        <v>8</v>
      </c>
      <c r="B10" s="9"/>
      <c r="C10" s="9"/>
      <c r="D10" s="9" t="s">
        <v>56</v>
      </c>
      <c r="E10" s="9" t="s">
        <v>30</v>
      </c>
      <c r="F10" s="9" t="s">
        <v>57</v>
      </c>
      <c r="G10" s="11" t="s">
        <v>58</v>
      </c>
      <c r="H10" s="9" t="s">
        <v>24</v>
      </c>
      <c r="I10" s="9" t="s">
        <v>38</v>
      </c>
      <c r="J10" s="9" t="s">
        <v>34</v>
      </c>
      <c r="K10" s="13">
        <v>53</v>
      </c>
      <c r="L10" s="14">
        <f t="shared" si="0"/>
        <v>15.9</v>
      </c>
      <c r="M10" s="14">
        <v>67</v>
      </c>
      <c r="N10" s="14">
        <f t="shared" si="1"/>
        <v>20.1</v>
      </c>
      <c r="O10" s="15" t="s">
        <v>48</v>
      </c>
      <c r="P10" s="15" t="s">
        <v>48</v>
      </c>
      <c r="Q10" s="15" t="s">
        <v>48</v>
      </c>
      <c r="R10" s="17" t="s">
        <v>49</v>
      </c>
    </row>
    <row r="11" s="2" customFormat="1" ht="33" customHeight="1" spans="1:18">
      <c r="A11" s="8">
        <v>9</v>
      </c>
      <c r="B11" s="9"/>
      <c r="C11" s="9"/>
      <c r="D11" s="9" t="s">
        <v>59</v>
      </c>
      <c r="E11" s="9" t="s">
        <v>21</v>
      </c>
      <c r="F11" s="9" t="s">
        <v>22</v>
      </c>
      <c r="G11" s="11" t="s">
        <v>60</v>
      </c>
      <c r="H11" s="9" t="s">
        <v>37</v>
      </c>
      <c r="I11" s="9" t="s">
        <v>38</v>
      </c>
      <c r="J11" s="9" t="s">
        <v>34</v>
      </c>
      <c r="K11" s="13">
        <v>44</v>
      </c>
      <c r="L11" s="14">
        <f t="shared" si="0"/>
        <v>13.2</v>
      </c>
      <c r="M11" s="14">
        <v>62</v>
      </c>
      <c r="N11" s="14">
        <f t="shared" si="1"/>
        <v>18.6</v>
      </c>
      <c r="O11" s="15" t="s">
        <v>48</v>
      </c>
      <c r="P11" s="15" t="s">
        <v>48</v>
      </c>
      <c r="Q11" s="15" t="s">
        <v>48</v>
      </c>
      <c r="R11" s="17" t="s">
        <v>49</v>
      </c>
    </row>
    <row r="12" s="2" customFormat="1" ht="33" customHeight="1" spans="1:18">
      <c r="A12" s="9">
        <v>10</v>
      </c>
      <c r="B12" s="9"/>
      <c r="C12" s="9"/>
      <c r="D12" s="9" t="s">
        <v>61</v>
      </c>
      <c r="E12" s="9" t="s">
        <v>30</v>
      </c>
      <c r="F12" s="9" t="s">
        <v>62</v>
      </c>
      <c r="G12" s="11" t="s">
        <v>63</v>
      </c>
      <c r="H12" s="9" t="s">
        <v>37</v>
      </c>
      <c r="I12" s="9" t="s">
        <v>64</v>
      </c>
      <c r="J12" s="9" t="s">
        <v>34</v>
      </c>
      <c r="K12" s="13">
        <v>41</v>
      </c>
      <c r="L12" s="14">
        <f t="shared" si="0"/>
        <v>12.3</v>
      </c>
      <c r="M12" s="14">
        <v>20</v>
      </c>
      <c r="N12" s="14">
        <f t="shared" si="1"/>
        <v>6</v>
      </c>
      <c r="O12" s="15" t="s">
        <v>48</v>
      </c>
      <c r="P12" s="15" t="s">
        <v>48</v>
      </c>
      <c r="Q12" s="15" t="s">
        <v>48</v>
      </c>
      <c r="R12" s="17" t="s">
        <v>49</v>
      </c>
    </row>
    <row r="13" s="2" customFormat="1" ht="33" customHeight="1" spans="1:18">
      <c r="A13" s="8">
        <v>11</v>
      </c>
      <c r="B13" s="9"/>
      <c r="C13" s="9"/>
      <c r="D13" s="9" t="s">
        <v>65</v>
      </c>
      <c r="E13" s="9" t="s">
        <v>30</v>
      </c>
      <c r="F13" s="9" t="s">
        <v>66</v>
      </c>
      <c r="G13" s="11" t="s">
        <v>67</v>
      </c>
      <c r="H13" s="9" t="s">
        <v>37</v>
      </c>
      <c r="I13" s="9" t="s">
        <v>38</v>
      </c>
      <c r="J13" s="9" t="s">
        <v>34</v>
      </c>
      <c r="K13" s="13">
        <v>0</v>
      </c>
      <c r="L13" s="14">
        <f t="shared" si="0"/>
        <v>0</v>
      </c>
      <c r="M13" s="13">
        <v>0</v>
      </c>
      <c r="N13" s="14">
        <f t="shared" si="0"/>
        <v>0</v>
      </c>
      <c r="O13" s="15" t="s">
        <v>48</v>
      </c>
      <c r="P13" s="15" t="s">
        <v>48</v>
      </c>
      <c r="Q13" s="15" t="s">
        <v>48</v>
      </c>
      <c r="R13" s="18" t="s">
        <v>68</v>
      </c>
    </row>
    <row r="14" s="2" customFormat="1" ht="29" customHeight="1" spans="1:18">
      <c r="A14" s="9">
        <v>12</v>
      </c>
      <c r="B14" s="9" t="s">
        <v>69</v>
      </c>
      <c r="C14" s="9">
        <v>1</v>
      </c>
      <c r="D14" s="9" t="s">
        <v>70</v>
      </c>
      <c r="E14" s="9" t="s">
        <v>30</v>
      </c>
      <c r="F14" s="9" t="s">
        <v>31</v>
      </c>
      <c r="G14" s="11" t="s">
        <v>71</v>
      </c>
      <c r="H14" s="9" t="s">
        <v>24</v>
      </c>
      <c r="I14" s="9" t="s">
        <v>72</v>
      </c>
      <c r="J14" s="9" t="s">
        <v>73</v>
      </c>
      <c r="K14" s="13">
        <v>66</v>
      </c>
      <c r="L14" s="14">
        <f>K14*0.3</f>
        <v>19.8</v>
      </c>
      <c r="M14" s="14">
        <v>87</v>
      </c>
      <c r="N14" s="14">
        <f>M14*0.3</f>
        <v>26.1</v>
      </c>
      <c r="O14" s="15">
        <v>86.67</v>
      </c>
      <c r="P14" s="15">
        <f>O14*0.4</f>
        <v>34.668</v>
      </c>
      <c r="Q14" s="16">
        <f>L14+N14+P14</f>
        <v>80.568</v>
      </c>
      <c r="R14" s="14"/>
    </row>
    <row r="15" s="2" customFormat="1" ht="29" customHeight="1" spans="1:18">
      <c r="A15" s="8">
        <v>13</v>
      </c>
      <c r="B15" s="9"/>
      <c r="C15" s="9"/>
      <c r="D15" s="9" t="s">
        <v>74</v>
      </c>
      <c r="E15" s="9" t="s">
        <v>30</v>
      </c>
      <c r="F15" s="9" t="s">
        <v>31</v>
      </c>
      <c r="G15" s="11" t="s">
        <v>75</v>
      </c>
      <c r="H15" s="9" t="s">
        <v>41</v>
      </c>
      <c r="I15" s="9" t="s">
        <v>76</v>
      </c>
      <c r="J15" s="9" t="s">
        <v>73</v>
      </c>
      <c r="K15" s="13">
        <v>61</v>
      </c>
      <c r="L15" s="14">
        <f>K15*0.3</f>
        <v>18.3</v>
      </c>
      <c r="M15" s="14">
        <v>84</v>
      </c>
      <c r="N15" s="14">
        <f>M15*0.3</f>
        <v>25.2</v>
      </c>
      <c r="O15" s="15">
        <v>82.33</v>
      </c>
      <c r="P15" s="15">
        <f>O15*0.4</f>
        <v>32.932</v>
      </c>
      <c r="Q15" s="16">
        <f>L15+N15+P15</f>
        <v>76.432</v>
      </c>
      <c r="R15" s="14"/>
    </row>
    <row r="16" s="2" customFormat="1" ht="29" customHeight="1" spans="1:18">
      <c r="A16" s="9">
        <v>14</v>
      </c>
      <c r="B16" s="9"/>
      <c r="C16" s="9"/>
      <c r="D16" s="9" t="s">
        <v>77</v>
      </c>
      <c r="E16" s="9" t="s">
        <v>30</v>
      </c>
      <c r="F16" s="9" t="s">
        <v>78</v>
      </c>
      <c r="G16" s="11" t="s">
        <v>79</v>
      </c>
      <c r="H16" s="9" t="s">
        <v>24</v>
      </c>
      <c r="I16" s="9" t="s">
        <v>80</v>
      </c>
      <c r="J16" s="9" t="s">
        <v>73</v>
      </c>
      <c r="K16" s="13">
        <v>60</v>
      </c>
      <c r="L16" s="14">
        <f>K16*0.3</f>
        <v>18</v>
      </c>
      <c r="M16" s="14">
        <v>85</v>
      </c>
      <c r="N16" s="14">
        <f>M16*0.3</f>
        <v>25.5</v>
      </c>
      <c r="O16" s="14">
        <v>0</v>
      </c>
      <c r="P16" s="14">
        <v>0</v>
      </c>
      <c r="Q16" s="13">
        <v>43.5</v>
      </c>
      <c r="R16" s="18" t="s">
        <v>81</v>
      </c>
    </row>
  </sheetData>
  <mergeCells count="5">
    <mergeCell ref="A1:R1"/>
    <mergeCell ref="B4:B13"/>
    <mergeCell ref="B14:B16"/>
    <mergeCell ref="C4:C13"/>
    <mergeCell ref="C14:C16"/>
  </mergeCells>
  <pageMargins left="0.275" right="0.118055555555556" top="0.511805555555556" bottom="0.393055555555556" header="0.393055555555556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李玉</cp:lastModifiedBy>
  <dcterms:created xsi:type="dcterms:W3CDTF">2023-12-15T00:40:00Z</dcterms:created>
  <dcterms:modified xsi:type="dcterms:W3CDTF">2024-12-23T08:19:51Z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1548D55EA3E54719993CACD623580DB1</vt:lpwstr>
  </property>
  <property fmtid="{D5CDD505-2E9C-101B-9397-08002B2CF9AE}" pid="3" name="KSOProductBuildVer">
    <vt:lpwstr>2052-11.8.6.11825</vt:lpwstr>
  </property>
</Properties>
</file>